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sconkol.pl\users\home\majamo\Przetargi 2025\18. Akcesoria do robota Da Vinci\"/>
    </mc:Choice>
  </mc:AlternateContent>
  <xr:revisionPtr revIDLastSave="0" documentId="13_ncr:1_{EFAA854B-DE0E-42E9-8D2B-B38A02D688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" i="1" l="1"/>
  <c r="F40" i="1"/>
  <c r="F41" i="1"/>
  <c r="H41" i="1" s="1"/>
  <c r="F42" i="1"/>
  <c r="I42" i="1" s="1"/>
  <c r="K42" i="1" s="1"/>
  <c r="F44" i="1"/>
  <c r="F45" i="1"/>
  <c r="F46" i="1"/>
  <c r="I46" i="1" s="1"/>
  <c r="F47" i="1"/>
  <c r="I47" i="1" s="1"/>
  <c r="F48" i="1"/>
  <c r="I48" i="1" s="1"/>
  <c r="F39" i="1"/>
  <c r="I39" i="1" s="1"/>
  <c r="H16" i="1"/>
  <c r="J16" i="1" s="1"/>
  <c r="L16" i="1" s="1"/>
  <c r="F10" i="1"/>
  <c r="H10" i="1" s="1"/>
  <c r="F11" i="1"/>
  <c r="H11" i="1" s="1"/>
  <c r="F12" i="1"/>
  <c r="I12" i="1" s="1"/>
  <c r="F13" i="1"/>
  <c r="H13" i="1" s="1"/>
  <c r="F14" i="1"/>
  <c r="H14" i="1" s="1"/>
  <c r="F15" i="1"/>
  <c r="H15" i="1" s="1"/>
  <c r="J15" i="1" s="1"/>
  <c r="L15" i="1" s="1"/>
  <c r="F16" i="1"/>
  <c r="I16" i="1" s="1"/>
  <c r="F17" i="1"/>
  <c r="I17" i="1" s="1"/>
  <c r="F18" i="1"/>
  <c r="I18" i="1" s="1"/>
  <c r="F19" i="1"/>
  <c r="I19" i="1" s="1"/>
  <c r="F20" i="1"/>
  <c r="I20" i="1" s="1"/>
  <c r="F21" i="1"/>
  <c r="H21" i="1" s="1"/>
  <c r="F22" i="1"/>
  <c r="H22" i="1" s="1"/>
  <c r="F23" i="1"/>
  <c r="F24" i="1"/>
  <c r="I24" i="1" s="1"/>
  <c r="F25" i="1"/>
  <c r="I25" i="1" s="1"/>
  <c r="F26" i="1"/>
  <c r="H26" i="1" s="1"/>
  <c r="F27" i="1"/>
  <c r="I27" i="1" s="1"/>
  <c r="F28" i="1"/>
  <c r="H28" i="1" s="1"/>
  <c r="F29" i="1"/>
  <c r="I29" i="1" s="1"/>
  <c r="F30" i="1"/>
  <c r="F31" i="1"/>
  <c r="F32" i="1"/>
  <c r="F33" i="1"/>
  <c r="H33" i="1" s="1"/>
  <c r="F34" i="1"/>
  <c r="H34" i="1" s="1"/>
  <c r="F35" i="1"/>
  <c r="F36" i="1"/>
  <c r="I36" i="1" s="1"/>
  <c r="F37" i="1"/>
  <c r="I37" i="1" s="1"/>
  <c r="F9" i="1"/>
  <c r="I15" i="1" l="1"/>
  <c r="H29" i="1"/>
  <c r="H27" i="1"/>
  <c r="J27" i="1" s="1"/>
  <c r="I26" i="1"/>
  <c r="K20" i="1"/>
  <c r="K18" i="1"/>
  <c r="H17" i="1"/>
  <c r="J17" i="1" s="1"/>
  <c r="L17" i="1" s="1"/>
  <c r="K16" i="1"/>
  <c r="I14" i="1"/>
  <c r="K14" i="1" s="1"/>
  <c r="H48" i="1"/>
  <c r="J48" i="1" s="1"/>
  <c r="K19" i="1"/>
  <c r="K27" i="1"/>
  <c r="K15" i="1"/>
  <c r="I32" i="1"/>
  <c r="K32" i="1" s="1"/>
  <c r="K26" i="1"/>
  <c r="H47" i="1"/>
  <c r="J47" i="1" s="1"/>
  <c r="L47" i="1" s="1"/>
  <c r="I31" i="1"/>
  <c r="K31" i="1" s="1"/>
  <c r="H46" i="1"/>
  <c r="J46" i="1" s="1"/>
  <c r="I30" i="1"/>
  <c r="K30" i="1" s="1"/>
  <c r="H42" i="1"/>
  <c r="J42" i="1" s="1"/>
  <c r="L42" i="1" s="1"/>
  <c r="I28" i="1"/>
  <c r="K28" i="1" s="1"/>
  <c r="I45" i="1"/>
  <c r="K45" i="1" s="1"/>
  <c r="K46" i="1"/>
  <c r="J41" i="1"/>
  <c r="L41" i="1" s="1"/>
  <c r="H43" i="1"/>
  <c r="I43" i="1"/>
  <c r="K43" i="1" s="1"/>
  <c r="I44" i="1"/>
  <c r="K44" i="1" s="1"/>
  <c r="H45" i="1"/>
  <c r="H44" i="1"/>
  <c r="I41" i="1"/>
  <c r="K41" i="1" s="1"/>
  <c r="K48" i="1"/>
  <c r="K47" i="1"/>
  <c r="J22" i="1"/>
  <c r="L22" i="1" s="1"/>
  <c r="J21" i="1"/>
  <c r="L21" i="1" s="1"/>
  <c r="J11" i="1"/>
  <c r="L11" i="1" s="1"/>
  <c r="J33" i="1"/>
  <c r="L33" i="1" s="1"/>
  <c r="J14" i="1"/>
  <c r="L14" i="1" s="1"/>
  <c r="J34" i="1"/>
  <c r="L34" i="1" s="1"/>
  <c r="J26" i="1"/>
  <c r="L26" i="1" s="1"/>
  <c r="J13" i="1"/>
  <c r="L13" i="1" s="1"/>
  <c r="H32" i="1"/>
  <c r="H20" i="1"/>
  <c r="I35" i="1"/>
  <c r="K35" i="1" s="1"/>
  <c r="I23" i="1"/>
  <c r="K23" i="1" s="1"/>
  <c r="I11" i="1"/>
  <c r="K11" i="1" s="1"/>
  <c r="K29" i="1"/>
  <c r="K17" i="1"/>
  <c r="H25" i="1"/>
  <c r="H12" i="1"/>
  <c r="H35" i="1"/>
  <c r="H23" i="1"/>
  <c r="J29" i="1"/>
  <c r="L29" i="1" s="1"/>
  <c r="H31" i="1"/>
  <c r="H19" i="1"/>
  <c r="I34" i="1"/>
  <c r="K34" i="1" s="1"/>
  <c r="I22" i="1"/>
  <c r="K22" i="1" s="1"/>
  <c r="K37" i="1"/>
  <c r="H37" i="1"/>
  <c r="H30" i="1"/>
  <c r="H18" i="1"/>
  <c r="I33" i="1"/>
  <c r="K33" i="1" s="1"/>
  <c r="I21" i="1"/>
  <c r="K21" i="1" s="1"/>
  <c r="K25" i="1"/>
  <c r="K36" i="1"/>
  <c r="K24" i="1"/>
  <c r="K12" i="1"/>
  <c r="H36" i="1"/>
  <c r="I13" i="1"/>
  <c r="K13" i="1" s="1"/>
  <c r="J28" i="1"/>
  <c r="L28" i="1" s="1"/>
  <c r="H24" i="1"/>
  <c r="H40" i="1"/>
  <c r="I40" i="1"/>
  <c r="K40" i="1" s="1"/>
  <c r="K39" i="1"/>
  <c r="H39" i="1"/>
  <c r="J39" i="1" s="1"/>
  <c r="L39" i="1" s="1"/>
  <c r="J10" i="1"/>
  <c r="L10" i="1" s="1"/>
  <c r="I10" i="1"/>
  <c r="K10" i="1" s="1"/>
  <c r="I9" i="1"/>
  <c r="K9" i="1" s="1"/>
  <c r="H9" i="1"/>
  <c r="J9" i="1" s="1"/>
  <c r="L9" i="1" s="1"/>
  <c r="F8" i="1"/>
  <c r="F49" i="1" s="1"/>
  <c r="L27" i="1" l="1"/>
  <c r="L48" i="1"/>
  <c r="L46" i="1"/>
  <c r="J44" i="1"/>
  <c r="L44" i="1" s="1"/>
  <c r="J45" i="1"/>
  <c r="L45" i="1" s="1"/>
  <c r="J43" i="1"/>
  <c r="L43" i="1" s="1"/>
  <c r="J19" i="1"/>
  <c r="L19" i="1" s="1"/>
  <c r="J20" i="1"/>
  <c r="L20" i="1"/>
  <c r="J31" i="1"/>
  <c r="L31" i="1" s="1"/>
  <c r="J32" i="1"/>
  <c r="L32" i="1" s="1"/>
  <c r="J35" i="1"/>
  <c r="L35" i="1" s="1"/>
  <c r="J24" i="1"/>
  <c r="L24" i="1" s="1"/>
  <c r="J12" i="1"/>
  <c r="L12" i="1" s="1"/>
  <c r="J23" i="1"/>
  <c r="L23" i="1" s="1"/>
  <c r="J18" i="1"/>
  <c r="L18" i="1" s="1"/>
  <c r="J25" i="1"/>
  <c r="L25" i="1" s="1"/>
  <c r="J30" i="1"/>
  <c r="L30" i="1" s="1"/>
  <c r="J36" i="1"/>
  <c r="L36" i="1" s="1"/>
  <c r="J37" i="1"/>
  <c r="L37" i="1" s="1"/>
  <c r="I8" i="1"/>
  <c r="J40" i="1"/>
  <c r="L40" i="1" s="1"/>
  <c r="H8" i="1"/>
  <c r="H49" i="1" s="1"/>
  <c r="K8" i="1" l="1"/>
  <c r="K49" i="1" s="1"/>
  <c r="I49" i="1"/>
  <c r="J8" i="1"/>
  <c r="L8" i="1" l="1"/>
  <c r="L49" i="1" s="1"/>
  <c r="J49" i="1"/>
</calcChain>
</file>

<file path=xl/sharedStrings.xml><?xml version="1.0" encoding="utf-8"?>
<sst xmlns="http://schemas.openxmlformats.org/spreadsheetml/2006/main" count="100" uniqueCount="100">
  <si>
    <t>L.p.</t>
  </si>
  <si>
    <t>Asortyment</t>
  </si>
  <si>
    <t xml:space="preserve">producent + nr katalogowy (jeżeli posiada) </t>
  </si>
  <si>
    <t>VAT %</t>
  </si>
  <si>
    <t>RAZEM</t>
  </si>
  <si>
    <t>2B.</t>
  </si>
  <si>
    <t>B.</t>
  </si>
  <si>
    <t>A.</t>
  </si>
  <si>
    <t>1B.</t>
  </si>
  <si>
    <t>Wszystkie parametry oferowane musza być udokumentowane odpowiednimi kartami katalogowymi na potwierdzenie zgodności parametrów zaoferowanego produktu lub materiałami źródłowymi producenta.</t>
  </si>
  <si>
    <t>Monopolar curved scissors</t>
  </si>
  <si>
    <t>Permanent cautery spatula</t>
  </si>
  <si>
    <t>Maryland bipolar forceps</t>
  </si>
  <si>
    <t>Fenestrated bipolar forceps</t>
  </si>
  <si>
    <t>Mega suture cut needle driver</t>
  </si>
  <si>
    <t xml:space="preserve">ProGrasp forceps </t>
  </si>
  <si>
    <t xml:space="preserve">Tip-Up fenestrated grasper </t>
  </si>
  <si>
    <t>Stapler SureForm 45</t>
  </si>
  <si>
    <t xml:space="preserve">SureForm 45 curved-tip stapler </t>
  </si>
  <si>
    <t>SureForm 45 white reload</t>
  </si>
  <si>
    <t>SureForm 45 blue reolad</t>
  </si>
  <si>
    <t>SureForm 45 green reload</t>
  </si>
  <si>
    <t xml:space="preserve">SureForm 45 black reload </t>
  </si>
  <si>
    <t xml:space="preserve">12mm and  stapler cannula seal </t>
  </si>
  <si>
    <t>12mm-8mm reducer</t>
  </si>
  <si>
    <t xml:space="preserve">8mm cannula </t>
  </si>
  <si>
    <t>8mm cannula flared/grounded  cannula</t>
  </si>
  <si>
    <t>8mm blunt obturator</t>
  </si>
  <si>
    <t xml:space="preserve">8mm cannula long </t>
  </si>
  <si>
    <t>3B.</t>
  </si>
  <si>
    <t>4B.</t>
  </si>
  <si>
    <t>5B.</t>
  </si>
  <si>
    <t>6B.</t>
  </si>
  <si>
    <t>7B.</t>
  </si>
  <si>
    <t>5mm-8mm cannula seal</t>
  </si>
  <si>
    <t>Tip cover accessory</t>
  </si>
  <si>
    <t xml:space="preserve">Arm drape </t>
  </si>
  <si>
    <t xml:space="preserve">Column drape </t>
  </si>
  <si>
    <t>Gage pin</t>
  </si>
  <si>
    <t>Force bipolar</t>
  </si>
  <si>
    <t>Cadiere forceps</t>
  </si>
  <si>
    <t>SureForm 60 stapler</t>
  </si>
  <si>
    <t>SureForm 60 blue reload</t>
  </si>
  <si>
    <t>SureForm green 60 reload</t>
  </si>
  <si>
    <t>Vessel sealer extend</t>
  </si>
  <si>
    <t>1A.</t>
  </si>
  <si>
    <t>5A.</t>
  </si>
  <si>
    <t>4A.</t>
  </si>
  <si>
    <t>6A.</t>
  </si>
  <si>
    <t>2A.</t>
  </si>
  <si>
    <t>3A.</t>
  </si>
  <si>
    <t>7A.</t>
  </si>
  <si>
    <t>8A.</t>
  </si>
  <si>
    <t>9A.</t>
  </si>
  <si>
    <t>10A.</t>
  </si>
  <si>
    <t>11A.</t>
  </si>
  <si>
    <t>12A.</t>
  </si>
  <si>
    <t>13A.</t>
  </si>
  <si>
    <t>14A.</t>
  </si>
  <si>
    <t>15A.</t>
  </si>
  <si>
    <t>16A.</t>
  </si>
  <si>
    <t>17A.</t>
  </si>
  <si>
    <t>18A.</t>
  </si>
  <si>
    <t>19A.</t>
  </si>
  <si>
    <t>20A.</t>
  </si>
  <si>
    <t>21A.</t>
  </si>
  <si>
    <t>22A.</t>
  </si>
  <si>
    <t>23A.</t>
  </si>
  <si>
    <t>24A.</t>
  </si>
  <si>
    <t>25A.</t>
  </si>
  <si>
    <t>26A.</t>
  </si>
  <si>
    <t>27A.</t>
  </si>
  <si>
    <t>Large needle driver</t>
  </si>
  <si>
    <t xml:space="preserve"> Ilość sztuk</t>
  </si>
  <si>
    <t>Akcesoria jednorazowe i wielorazowe do  Robota Da Vinci Xi</t>
  </si>
  <si>
    <t>Akcesoria jednorazowe do Robota Da Vinci Xi</t>
  </si>
  <si>
    <t>Akcesoria wielorazowe do Robota Da Vinci Xi</t>
  </si>
  <si>
    <t xml:space="preserve">Monopolar energy instrument cord </t>
  </si>
  <si>
    <t xml:space="preserve">Bipolar energy instrument cord </t>
  </si>
  <si>
    <t>Permanent cautery hook</t>
  </si>
  <si>
    <t xml:space="preserve">Cena jedn. netto w zł. </t>
  </si>
  <si>
    <t>Wartość netto zł.</t>
  </si>
  <si>
    <t>Termin ważności: wyroby sterylne minimum rok od dostawy do zamawiającego.</t>
  </si>
  <si>
    <t>Large Suture Cut needle driver</t>
  </si>
  <si>
    <t>SureForm 45 grey reload</t>
  </si>
  <si>
    <t>12mm and stapler blunt obturator</t>
  </si>
  <si>
    <t>8mm long blunt obturator</t>
  </si>
  <si>
    <t>12mm and stapler cannula</t>
  </si>
  <si>
    <t>SureForm 60 white reload</t>
  </si>
  <si>
    <t>8B.</t>
  </si>
  <si>
    <t>9B.</t>
  </si>
  <si>
    <t>10B.</t>
  </si>
  <si>
    <t>28A.</t>
  </si>
  <si>
    <t>29A.</t>
  </si>
  <si>
    <t>30A.</t>
  </si>
  <si>
    <r>
      <t xml:space="preserve">Wartość netto zł. </t>
    </r>
    <r>
      <rPr>
        <b/>
        <sz val="10"/>
        <color rgb="FFFF0000"/>
        <rFont val="Montserrat"/>
        <charset val="238"/>
      </rPr>
      <t>zakres opcjonalny</t>
    </r>
    <r>
      <rPr>
        <b/>
        <sz val="10"/>
        <rFont val="Montserrat"/>
        <charset val="238"/>
      </rPr>
      <t xml:space="preserve">  (50% x kol. 6)</t>
    </r>
  </si>
  <si>
    <r>
      <t xml:space="preserve">Wartość netto zł. </t>
    </r>
    <r>
      <rPr>
        <b/>
        <sz val="10"/>
        <color rgb="FFFF0000"/>
        <rFont val="Montserrat"/>
        <charset val="238"/>
      </rPr>
      <t>maksymalna wartość (wraz z opcją 50%)</t>
    </r>
    <r>
      <rPr>
        <b/>
        <sz val="10"/>
        <rFont val="Montserrat"/>
        <charset val="238"/>
      </rPr>
      <t xml:space="preserve">                  (kolumna 6+9)</t>
    </r>
  </si>
  <si>
    <r>
      <t xml:space="preserve">Wartość brutto zł. </t>
    </r>
    <r>
      <rPr>
        <b/>
        <sz val="10"/>
        <color rgb="FFFF0000"/>
        <rFont val="Montserrat"/>
        <charset val="238"/>
      </rPr>
      <t>maksymalna wartość (wraz z opcją 50%)</t>
    </r>
    <r>
      <rPr>
        <b/>
        <sz val="10"/>
        <rFont val="Montserrat"/>
        <charset val="238"/>
      </rPr>
      <t xml:space="preserve">                  (kolumna 8+10)</t>
    </r>
  </si>
  <si>
    <t>Wartość brutto zł. (kolumna 6+7)</t>
  </si>
  <si>
    <r>
      <t xml:space="preserve">Wartość brutto zł. </t>
    </r>
    <r>
      <rPr>
        <b/>
        <sz val="10"/>
        <color rgb="FFFF0000"/>
        <rFont val="Montserrat"/>
        <charset val="238"/>
      </rPr>
      <t>zakres opcjonalny</t>
    </r>
    <r>
      <rPr>
        <b/>
        <sz val="10"/>
        <rFont val="Montserrat"/>
        <charset val="238"/>
      </rPr>
      <t xml:space="preserve">  (50% x kol. 8)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</si>
</sst>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[$-415]General"/>
    <numFmt numFmtId="165" formatCode="#,##0.00\ &quot;zł&quot;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sz val="12"/>
      <color theme="1"/>
      <name val="Montserrat"/>
      <charset val="238"/>
    </font>
    <font>
      <b/>
      <sz val="12"/>
      <name val="Montserrat"/>
      <charset val="238"/>
    </font>
    <font>
      <b/>
      <sz val="12"/>
      <color theme="1"/>
      <name val="Montserrat"/>
      <charset val="238"/>
    </font>
    <font>
      <sz val="12"/>
      <name val="Montserrat"/>
      <charset val="238"/>
    </font>
    <font>
      <b/>
      <sz val="12"/>
      <name val="Arial"/>
      <family val="2"/>
      <charset val="238"/>
    </font>
    <font>
      <sz val="12"/>
      <color theme="1"/>
      <name val="Times New Roman"/>
      <family val="1"/>
      <charset val="238"/>
    </font>
    <font>
      <sz val="12"/>
      <color rgb="FFFF0000"/>
      <name val="Calibri"/>
      <family val="2"/>
      <scheme val="minor"/>
    </font>
    <font>
      <b/>
      <sz val="12"/>
      <color theme="1"/>
      <name val="Arial"/>
      <family val="2"/>
      <charset val="238"/>
    </font>
    <font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rgb="FF000000"/>
      <name val="Montserrat"/>
      <charset val="238"/>
    </font>
    <font>
      <b/>
      <sz val="10"/>
      <color theme="1"/>
      <name val="Montserrat"/>
      <charset val="238"/>
    </font>
    <font>
      <b/>
      <sz val="10"/>
      <name val="Montserrat"/>
      <charset val="238"/>
    </font>
    <font>
      <b/>
      <sz val="10"/>
      <color rgb="FFFF0000"/>
      <name val="Montserrat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2" fillId="0" borderId="0" applyBorder="0" applyProtection="0"/>
    <xf numFmtId="44" fontId="4" fillId="0" borderId="0" applyFont="0" applyFill="0" applyBorder="0" applyAlignment="0" applyProtection="0"/>
  </cellStyleXfs>
  <cellXfs count="51">
    <xf numFmtId="0" fontId="0" fillId="0" borderId="0" xfId="0"/>
    <xf numFmtId="0" fontId="7" fillId="0" borderId="1" xfId="1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vertical="center"/>
    </xf>
    <xf numFmtId="9" fontId="6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3" fillId="0" borderId="0" xfId="0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5" fillId="0" borderId="0" xfId="0" applyFont="1"/>
    <xf numFmtId="0" fontId="12" fillId="0" borderId="0" xfId="0" applyFont="1"/>
    <xf numFmtId="0" fontId="6" fillId="0" borderId="1" xfId="0" applyFont="1" applyBorder="1" applyAlignment="1">
      <alignment horizontal="center" vertical="center"/>
    </xf>
    <xf numFmtId="0" fontId="13" fillId="0" borderId="0" xfId="0" applyFont="1"/>
    <xf numFmtId="0" fontId="5" fillId="0" borderId="0" xfId="0" applyFont="1" applyAlignment="1">
      <alignment horizontal="center" vertical="center"/>
    </xf>
    <xf numFmtId="165" fontId="13" fillId="0" borderId="0" xfId="0" applyNumberFormat="1" applyFont="1"/>
    <xf numFmtId="0" fontId="10" fillId="0" borderId="0" xfId="0" applyFont="1"/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7" fillId="2" borderId="1" xfId="1" applyFont="1" applyFill="1" applyBorder="1" applyAlignment="1">
      <alignment horizontal="center"/>
    </xf>
    <xf numFmtId="0" fontId="5" fillId="0" borderId="2" xfId="0" applyFont="1" applyBorder="1"/>
    <xf numFmtId="0" fontId="3" fillId="0" borderId="6" xfId="0" applyFont="1" applyBorder="1"/>
    <xf numFmtId="0" fontId="3" fillId="0" borderId="7" xfId="0" applyFont="1" applyBorder="1"/>
    <xf numFmtId="165" fontId="15" fillId="0" borderId="0" xfId="0" applyNumberFormat="1" applyFont="1"/>
    <xf numFmtId="0" fontId="16" fillId="0" borderId="0" xfId="0" applyFont="1"/>
    <xf numFmtId="165" fontId="6" fillId="0" borderId="1" xfId="0" applyNumberFormat="1" applyFont="1" applyBorder="1" applyAlignment="1">
      <alignment vertical="center"/>
    </xf>
    <xf numFmtId="164" fontId="17" fillId="2" borderId="5" xfId="2" applyFont="1" applyFill="1" applyBorder="1" applyAlignment="1" applyProtection="1">
      <alignment horizontal="center" vertical="center" wrapText="1"/>
    </xf>
    <xf numFmtId="164" fontId="17" fillId="2" borderId="1" xfId="2" applyFont="1" applyFill="1" applyBorder="1" applyAlignment="1" applyProtection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top" wrapText="1"/>
    </xf>
    <xf numFmtId="44" fontId="9" fillId="0" borderId="1" xfId="3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164" fontId="19" fillId="0" borderId="5" xfId="2" applyFont="1" applyBorder="1" applyAlignment="1" applyProtection="1">
      <alignment horizontal="center" vertical="center" wrapText="1"/>
    </xf>
    <xf numFmtId="0" fontId="19" fillId="0" borderId="6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165" fontId="5" fillId="0" borderId="0" xfId="0" applyNumberFormat="1" applyFont="1"/>
    <xf numFmtId="0" fontId="7" fillId="0" borderId="0" xfId="0" applyFont="1" applyAlignment="1">
      <alignment horizontal="center" vertical="center"/>
    </xf>
    <xf numFmtId="164" fontId="7" fillId="0" borderId="3" xfId="2" applyFont="1" applyBorder="1" applyAlignment="1" applyProtection="1">
      <alignment horizontal="left" vertical="center" wrapText="1"/>
    </xf>
    <xf numFmtId="164" fontId="7" fillId="0" borderId="4" xfId="2" applyFont="1" applyBorder="1" applyAlignment="1" applyProtection="1">
      <alignment horizontal="left" vertical="center" wrapText="1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4">
    <cellStyle name="Excel Built-in Normal" xfId="2" xr:uid="{35B0889E-6F1E-4A3F-8B60-9650ADCD34EC}"/>
    <cellStyle name="Normalny" xfId="0" builtinId="0"/>
    <cellStyle name="Normalny 2" xfId="1" xr:uid="{88C44D89-B2D6-45C1-AEFF-625579E7E512}"/>
    <cellStyle name="Walutowy" xfId="3" builtinId="4"/>
  </cellStyles>
  <dxfs count="0"/>
  <tableStyles count="0" defaultTableStyle="TableStyleMedium2" defaultPivotStyle="PivotStyleLight16"/>
  <colors>
    <mruColors>
      <color rgb="FF74F10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59"/>
  <sheetViews>
    <sheetView tabSelected="1" zoomScaleNormal="100" workbookViewId="0">
      <selection activeCell="G12" sqref="G12"/>
    </sheetView>
  </sheetViews>
  <sheetFormatPr defaultColWidth="8.7109375" defaultRowHeight="15.75" x14ac:dyDescent="0.25"/>
  <cols>
    <col min="1" max="1" width="6" style="6" customWidth="1"/>
    <col min="2" max="2" width="46.140625" style="6" customWidth="1"/>
    <col min="3" max="3" width="14.140625" style="6" customWidth="1"/>
    <col min="4" max="4" width="8" style="6" customWidth="1"/>
    <col min="5" max="5" width="16.140625" style="9" customWidth="1"/>
    <col min="6" max="6" width="20.140625" style="6" customWidth="1"/>
    <col min="7" max="7" width="6.5703125" style="6" customWidth="1"/>
    <col min="8" max="8" width="19.140625" style="6" customWidth="1"/>
    <col min="9" max="9" width="20" style="6" customWidth="1"/>
    <col min="10" max="10" width="19.7109375" style="6" customWidth="1"/>
    <col min="11" max="11" width="20.140625" style="6" customWidth="1"/>
    <col min="12" max="12" width="20.85546875" style="6" customWidth="1"/>
    <col min="13" max="16384" width="8.7109375" style="6"/>
  </cols>
  <sheetData>
    <row r="2" spans="1:12" ht="18.75" x14ac:dyDescent="0.25">
      <c r="A2" s="41" t="s">
        <v>74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x14ac:dyDescent="0.25">
      <c r="A3" s="7"/>
      <c r="B3" s="7"/>
      <c r="C3" s="7"/>
      <c r="D3" s="7"/>
      <c r="E3" s="7"/>
      <c r="F3" s="7"/>
      <c r="G3" s="7"/>
      <c r="H3" s="7"/>
    </row>
    <row r="4" spans="1:12" x14ac:dyDescent="0.25">
      <c r="A4" s="8"/>
    </row>
    <row r="5" spans="1:12" ht="18.75" x14ac:dyDescent="0.35">
      <c r="A5" s="20">
        <v>1</v>
      </c>
      <c r="B5" s="1">
        <v>2</v>
      </c>
      <c r="C5" s="1">
        <v>3</v>
      </c>
      <c r="D5" s="1">
        <v>4</v>
      </c>
      <c r="E5" s="10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</row>
    <row r="6" spans="1:12" ht="144" customHeight="1" x14ac:dyDescent="0.25">
      <c r="A6" s="27" t="s">
        <v>0</v>
      </c>
      <c r="B6" s="35" t="s">
        <v>1</v>
      </c>
      <c r="C6" s="35" t="s">
        <v>2</v>
      </c>
      <c r="D6" s="36" t="s">
        <v>73</v>
      </c>
      <c r="E6" s="37" t="s">
        <v>80</v>
      </c>
      <c r="F6" s="37" t="s">
        <v>81</v>
      </c>
      <c r="G6" s="37" t="s">
        <v>3</v>
      </c>
      <c r="H6" s="37" t="s">
        <v>98</v>
      </c>
      <c r="I6" s="37" t="s">
        <v>95</v>
      </c>
      <c r="J6" s="37" t="s">
        <v>99</v>
      </c>
      <c r="K6" s="37" t="s">
        <v>96</v>
      </c>
      <c r="L6" s="37" t="s">
        <v>97</v>
      </c>
    </row>
    <row r="7" spans="1:12" ht="24" customHeight="1" x14ac:dyDescent="0.25">
      <c r="A7" s="28" t="s">
        <v>7</v>
      </c>
      <c r="B7" s="42" t="s">
        <v>75</v>
      </c>
      <c r="C7" s="42"/>
      <c r="D7" s="42"/>
      <c r="E7" s="42"/>
      <c r="F7" s="42"/>
      <c r="G7" s="42"/>
      <c r="H7" s="43"/>
      <c r="I7" s="21"/>
      <c r="J7" s="22"/>
      <c r="K7" s="23"/>
    </row>
    <row r="8" spans="1:12" ht="18.75" x14ac:dyDescent="0.25">
      <c r="A8" s="29" t="s">
        <v>45</v>
      </c>
      <c r="B8" s="2" t="s">
        <v>10</v>
      </c>
      <c r="C8" s="2"/>
      <c r="D8" s="2">
        <v>80</v>
      </c>
      <c r="E8" s="31"/>
      <c r="F8" s="26">
        <f>D8*E8</f>
        <v>0</v>
      </c>
      <c r="G8" s="5"/>
      <c r="H8" s="26">
        <f>F8*1.08</f>
        <v>0</v>
      </c>
      <c r="I8" s="26">
        <f>F8*50%</f>
        <v>0</v>
      </c>
      <c r="J8" s="26">
        <f>H8*50%</f>
        <v>0</v>
      </c>
      <c r="K8" s="4">
        <f>F8+I8</f>
        <v>0</v>
      </c>
      <c r="L8" s="4">
        <f>H8+J8</f>
        <v>0</v>
      </c>
    </row>
    <row r="9" spans="1:12" ht="18.75" x14ac:dyDescent="0.25">
      <c r="A9" s="29" t="s">
        <v>49</v>
      </c>
      <c r="B9" s="13" t="s">
        <v>11</v>
      </c>
      <c r="C9" s="2"/>
      <c r="D9" s="2">
        <v>12</v>
      </c>
      <c r="E9" s="31"/>
      <c r="F9" s="26">
        <f>D9*E9</f>
        <v>0</v>
      </c>
      <c r="G9" s="5"/>
      <c r="H9" s="26">
        <f>F9+G9*F9</f>
        <v>0</v>
      </c>
      <c r="I9" s="26">
        <f>F9*50%</f>
        <v>0</v>
      </c>
      <c r="J9" s="26">
        <f>H9*50%</f>
        <v>0</v>
      </c>
      <c r="K9" s="4">
        <f>F9+I9</f>
        <v>0</v>
      </c>
      <c r="L9" s="4">
        <f>H9+J9</f>
        <v>0</v>
      </c>
    </row>
    <row r="10" spans="1:12" ht="18.75" x14ac:dyDescent="0.25">
      <c r="A10" s="29" t="s">
        <v>50</v>
      </c>
      <c r="B10" s="13" t="s">
        <v>12</v>
      </c>
      <c r="C10" s="2"/>
      <c r="D10" s="32">
        <v>44</v>
      </c>
      <c r="E10" s="33"/>
      <c r="F10" s="26">
        <f t="shared" ref="F10:F37" si="0">D10*E10</f>
        <v>0</v>
      </c>
      <c r="G10" s="5"/>
      <c r="H10" s="26">
        <f t="shared" ref="H10:H37" si="1">F10+G10*F10</f>
        <v>0</v>
      </c>
      <c r="I10" s="26">
        <f t="shared" ref="I10:I37" si="2">F10*50%</f>
        <v>0</v>
      </c>
      <c r="J10" s="26">
        <f t="shared" ref="J10:J37" si="3">H10*50%</f>
        <v>0</v>
      </c>
      <c r="K10" s="4">
        <f t="shared" ref="K10:K37" si="4">F10+I10</f>
        <v>0</v>
      </c>
      <c r="L10" s="4">
        <f t="shared" ref="L10:L37" si="5">H10+J10</f>
        <v>0</v>
      </c>
    </row>
    <row r="11" spans="1:12" ht="18.75" x14ac:dyDescent="0.25">
      <c r="A11" s="29" t="s">
        <v>47</v>
      </c>
      <c r="B11" s="13" t="s">
        <v>13</v>
      </c>
      <c r="C11" s="2"/>
      <c r="D11" s="32">
        <v>40</v>
      </c>
      <c r="E11" s="33"/>
      <c r="F11" s="26">
        <f t="shared" si="0"/>
        <v>0</v>
      </c>
      <c r="G11" s="5"/>
      <c r="H11" s="26">
        <f t="shared" si="1"/>
        <v>0</v>
      </c>
      <c r="I11" s="26">
        <f t="shared" si="2"/>
        <v>0</v>
      </c>
      <c r="J11" s="26">
        <f t="shared" si="3"/>
        <v>0</v>
      </c>
      <c r="K11" s="4">
        <f t="shared" si="4"/>
        <v>0</v>
      </c>
      <c r="L11" s="4">
        <f t="shared" si="5"/>
        <v>0</v>
      </c>
    </row>
    <row r="12" spans="1:12" ht="18.75" x14ac:dyDescent="0.25">
      <c r="A12" s="29" t="s">
        <v>46</v>
      </c>
      <c r="B12" s="13" t="s">
        <v>72</v>
      </c>
      <c r="C12" s="3"/>
      <c r="D12" s="32">
        <v>24</v>
      </c>
      <c r="E12" s="33"/>
      <c r="F12" s="26">
        <f t="shared" si="0"/>
        <v>0</v>
      </c>
      <c r="G12" s="5"/>
      <c r="H12" s="26">
        <f t="shared" si="1"/>
        <v>0</v>
      </c>
      <c r="I12" s="26">
        <f t="shared" si="2"/>
        <v>0</v>
      </c>
      <c r="J12" s="26">
        <f t="shared" si="3"/>
        <v>0</v>
      </c>
      <c r="K12" s="4">
        <f t="shared" si="4"/>
        <v>0</v>
      </c>
      <c r="L12" s="4">
        <f t="shared" si="5"/>
        <v>0</v>
      </c>
    </row>
    <row r="13" spans="1:12" ht="18.75" x14ac:dyDescent="0.25">
      <c r="A13" s="29" t="s">
        <v>48</v>
      </c>
      <c r="B13" s="13" t="s">
        <v>83</v>
      </c>
      <c r="C13" s="2"/>
      <c r="D13" s="2">
        <v>1</v>
      </c>
      <c r="E13" s="33"/>
      <c r="F13" s="26">
        <f t="shared" si="0"/>
        <v>0</v>
      </c>
      <c r="G13" s="5"/>
      <c r="H13" s="26">
        <f t="shared" si="1"/>
        <v>0</v>
      </c>
      <c r="I13" s="26">
        <f t="shared" si="2"/>
        <v>0</v>
      </c>
      <c r="J13" s="26">
        <f t="shared" si="3"/>
        <v>0</v>
      </c>
      <c r="K13" s="4">
        <f t="shared" si="4"/>
        <v>0</v>
      </c>
      <c r="L13" s="4">
        <f t="shared" si="5"/>
        <v>0</v>
      </c>
    </row>
    <row r="14" spans="1:12" ht="18.75" x14ac:dyDescent="0.25">
      <c r="A14" s="29" t="s">
        <v>51</v>
      </c>
      <c r="B14" s="13" t="s">
        <v>14</v>
      </c>
      <c r="C14" s="3"/>
      <c r="D14" s="32">
        <v>12</v>
      </c>
      <c r="E14" s="33"/>
      <c r="F14" s="26">
        <f t="shared" si="0"/>
        <v>0</v>
      </c>
      <c r="G14" s="5"/>
      <c r="H14" s="26">
        <f t="shared" si="1"/>
        <v>0</v>
      </c>
      <c r="I14" s="26">
        <f t="shared" si="2"/>
        <v>0</v>
      </c>
      <c r="J14" s="26">
        <f t="shared" si="3"/>
        <v>0</v>
      </c>
      <c r="K14" s="4">
        <f t="shared" si="4"/>
        <v>0</v>
      </c>
      <c r="L14" s="4">
        <f t="shared" si="5"/>
        <v>0</v>
      </c>
    </row>
    <row r="15" spans="1:12" ht="18.75" x14ac:dyDescent="0.25">
      <c r="A15" s="29" t="s">
        <v>52</v>
      </c>
      <c r="B15" s="13" t="s">
        <v>15</v>
      </c>
      <c r="C15" s="3"/>
      <c r="D15" s="32">
        <v>42</v>
      </c>
      <c r="E15" s="33"/>
      <c r="F15" s="26">
        <f t="shared" si="0"/>
        <v>0</v>
      </c>
      <c r="G15" s="5"/>
      <c r="H15" s="26">
        <f t="shared" si="1"/>
        <v>0</v>
      </c>
      <c r="I15" s="26">
        <f t="shared" si="2"/>
        <v>0</v>
      </c>
      <c r="J15" s="26">
        <f t="shared" si="3"/>
        <v>0</v>
      </c>
      <c r="K15" s="4">
        <f t="shared" si="4"/>
        <v>0</v>
      </c>
      <c r="L15" s="4">
        <f t="shared" si="5"/>
        <v>0</v>
      </c>
    </row>
    <row r="16" spans="1:12" ht="18.75" x14ac:dyDescent="0.25">
      <c r="A16" s="29" t="s">
        <v>53</v>
      </c>
      <c r="B16" s="13" t="s">
        <v>16</v>
      </c>
      <c r="C16" s="3"/>
      <c r="D16" s="32">
        <v>34</v>
      </c>
      <c r="E16" s="33"/>
      <c r="F16" s="26">
        <f t="shared" si="0"/>
        <v>0</v>
      </c>
      <c r="G16" s="5"/>
      <c r="H16" s="26">
        <f t="shared" si="1"/>
        <v>0</v>
      </c>
      <c r="I16" s="26">
        <f t="shared" si="2"/>
        <v>0</v>
      </c>
      <c r="J16" s="26">
        <f t="shared" si="3"/>
        <v>0</v>
      </c>
      <c r="K16" s="4">
        <f t="shared" si="4"/>
        <v>0</v>
      </c>
      <c r="L16" s="4">
        <f t="shared" si="5"/>
        <v>0</v>
      </c>
    </row>
    <row r="17" spans="1:12" ht="18.75" x14ac:dyDescent="0.25">
      <c r="A17" s="29" t="s">
        <v>54</v>
      </c>
      <c r="B17" s="13" t="s">
        <v>17</v>
      </c>
      <c r="C17" s="2"/>
      <c r="D17" s="2">
        <v>108</v>
      </c>
      <c r="E17" s="33"/>
      <c r="F17" s="26">
        <f t="shared" si="0"/>
        <v>0</v>
      </c>
      <c r="G17" s="5"/>
      <c r="H17" s="26">
        <f t="shared" si="1"/>
        <v>0</v>
      </c>
      <c r="I17" s="26">
        <f t="shared" si="2"/>
        <v>0</v>
      </c>
      <c r="J17" s="26">
        <f t="shared" si="3"/>
        <v>0</v>
      </c>
      <c r="K17" s="4">
        <f t="shared" si="4"/>
        <v>0</v>
      </c>
      <c r="L17" s="4">
        <f t="shared" si="5"/>
        <v>0</v>
      </c>
    </row>
    <row r="18" spans="1:12" ht="18.75" x14ac:dyDescent="0.25">
      <c r="A18" s="29" t="s">
        <v>55</v>
      </c>
      <c r="B18" s="13" t="s">
        <v>18</v>
      </c>
      <c r="C18" s="2"/>
      <c r="D18" s="2">
        <v>108</v>
      </c>
      <c r="E18" s="33"/>
      <c r="F18" s="26">
        <f t="shared" si="0"/>
        <v>0</v>
      </c>
      <c r="G18" s="5"/>
      <c r="H18" s="26">
        <f t="shared" si="1"/>
        <v>0</v>
      </c>
      <c r="I18" s="26">
        <f t="shared" si="2"/>
        <v>0</v>
      </c>
      <c r="J18" s="26">
        <f t="shared" si="3"/>
        <v>0</v>
      </c>
      <c r="K18" s="4">
        <f t="shared" si="4"/>
        <v>0</v>
      </c>
      <c r="L18" s="4">
        <f t="shared" si="5"/>
        <v>0</v>
      </c>
    </row>
    <row r="19" spans="1:12" ht="18.75" x14ac:dyDescent="0.25">
      <c r="A19" s="29" t="s">
        <v>56</v>
      </c>
      <c r="B19" s="13" t="s">
        <v>19</v>
      </c>
      <c r="C19" s="3"/>
      <c r="D19" s="2">
        <v>336</v>
      </c>
      <c r="E19" s="33"/>
      <c r="F19" s="26">
        <f t="shared" si="0"/>
        <v>0</v>
      </c>
      <c r="G19" s="5"/>
      <c r="H19" s="26">
        <f t="shared" si="1"/>
        <v>0</v>
      </c>
      <c r="I19" s="26">
        <f t="shared" si="2"/>
        <v>0</v>
      </c>
      <c r="J19" s="26">
        <f t="shared" si="3"/>
        <v>0</v>
      </c>
      <c r="K19" s="4">
        <f t="shared" si="4"/>
        <v>0</v>
      </c>
      <c r="L19" s="4">
        <f t="shared" si="5"/>
        <v>0</v>
      </c>
    </row>
    <row r="20" spans="1:12" ht="18.75" x14ac:dyDescent="0.25">
      <c r="A20" s="29" t="s">
        <v>57</v>
      </c>
      <c r="B20" s="13" t="s">
        <v>20</v>
      </c>
      <c r="C20" s="3"/>
      <c r="D20" s="2">
        <v>144</v>
      </c>
      <c r="E20" s="33"/>
      <c r="F20" s="26">
        <f t="shared" si="0"/>
        <v>0</v>
      </c>
      <c r="G20" s="5"/>
      <c r="H20" s="26">
        <f t="shared" si="1"/>
        <v>0</v>
      </c>
      <c r="I20" s="26">
        <f t="shared" si="2"/>
        <v>0</v>
      </c>
      <c r="J20" s="26">
        <f t="shared" si="3"/>
        <v>0</v>
      </c>
      <c r="K20" s="4">
        <f t="shared" si="4"/>
        <v>0</v>
      </c>
      <c r="L20" s="4">
        <f t="shared" si="5"/>
        <v>0</v>
      </c>
    </row>
    <row r="21" spans="1:12" ht="18.75" x14ac:dyDescent="0.25">
      <c r="A21" s="29" t="s">
        <v>58</v>
      </c>
      <c r="B21" s="13" t="s">
        <v>21</v>
      </c>
      <c r="C21" s="3"/>
      <c r="D21" s="2">
        <v>432</v>
      </c>
      <c r="E21" s="33"/>
      <c r="F21" s="26">
        <f t="shared" si="0"/>
        <v>0</v>
      </c>
      <c r="G21" s="5"/>
      <c r="H21" s="26">
        <f t="shared" si="1"/>
        <v>0</v>
      </c>
      <c r="I21" s="26">
        <f t="shared" si="2"/>
        <v>0</v>
      </c>
      <c r="J21" s="26">
        <f t="shared" si="3"/>
        <v>0</v>
      </c>
      <c r="K21" s="4">
        <f t="shared" si="4"/>
        <v>0</v>
      </c>
      <c r="L21" s="4">
        <f t="shared" si="5"/>
        <v>0</v>
      </c>
    </row>
    <row r="22" spans="1:12" ht="18.75" x14ac:dyDescent="0.25">
      <c r="A22" s="29" t="s">
        <v>59</v>
      </c>
      <c r="B22" s="13" t="s">
        <v>22</v>
      </c>
      <c r="C22" s="3"/>
      <c r="D22" s="2">
        <v>624</v>
      </c>
      <c r="E22" s="33"/>
      <c r="F22" s="26">
        <f t="shared" si="0"/>
        <v>0</v>
      </c>
      <c r="G22" s="5"/>
      <c r="H22" s="26">
        <f t="shared" si="1"/>
        <v>0</v>
      </c>
      <c r="I22" s="26">
        <f t="shared" si="2"/>
        <v>0</v>
      </c>
      <c r="J22" s="26">
        <f t="shared" si="3"/>
        <v>0</v>
      </c>
      <c r="K22" s="4">
        <f t="shared" si="4"/>
        <v>0</v>
      </c>
      <c r="L22" s="4">
        <f t="shared" si="5"/>
        <v>0</v>
      </c>
    </row>
    <row r="23" spans="1:12" ht="18.75" x14ac:dyDescent="0.25">
      <c r="A23" s="29" t="s">
        <v>60</v>
      </c>
      <c r="B23" s="13" t="s">
        <v>84</v>
      </c>
      <c r="C23" s="2"/>
      <c r="D23" s="2">
        <v>12</v>
      </c>
      <c r="E23" s="33"/>
      <c r="F23" s="26">
        <f t="shared" si="0"/>
        <v>0</v>
      </c>
      <c r="G23" s="5"/>
      <c r="H23" s="26">
        <f t="shared" si="1"/>
        <v>0</v>
      </c>
      <c r="I23" s="26">
        <f t="shared" si="2"/>
        <v>0</v>
      </c>
      <c r="J23" s="26">
        <f t="shared" si="3"/>
        <v>0</v>
      </c>
      <c r="K23" s="4">
        <f t="shared" si="4"/>
        <v>0</v>
      </c>
      <c r="L23" s="4">
        <f t="shared" si="5"/>
        <v>0</v>
      </c>
    </row>
    <row r="24" spans="1:12" ht="18.75" x14ac:dyDescent="0.25">
      <c r="A24" s="29" t="s">
        <v>61</v>
      </c>
      <c r="B24" s="13" t="s">
        <v>23</v>
      </c>
      <c r="C24" s="2"/>
      <c r="D24" s="2">
        <v>420</v>
      </c>
      <c r="E24" s="33"/>
      <c r="F24" s="26">
        <f t="shared" si="0"/>
        <v>0</v>
      </c>
      <c r="G24" s="5"/>
      <c r="H24" s="26">
        <f t="shared" si="1"/>
        <v>0</v>
      </c>
      <c r="I24" s="26">
        <f t="shared" si="2"/>
        <v>0</v>
      </c>
      <c r="J24" s="26">
        <f t="shared" si="3"/>
        <v>0</v>
      </c>
      <c r="K24" s="4">
        <f t="shared" si="4"/>
        <v>0</v>
      </c>
      <c r="L24" s="4">
        <f t="shared" si="5"/>
        <v>0</v>
      </c>
    </row>
    <row r="25" spans="1:12" ht="18.75" x14ac:dyDescent="0.25">
      <c r="A25" s="29" t="s">
        <v>62</v>
      </c>
      <c r="B25" s="13" t="s">
        <v>24</v>
      </c>
      <c r="C25" s="2"/>
      <c r="D25" s="2">
        <v>420</v>
      </c>
      <c r="E25" s="33"/>
      <c r="F25" s="26">
        <f t="shared" si="0"/>
        <v>0</v>
      </c>
      <c r="G25" s="5"/>
      <c r="H25" s="26">
        <f t="shared" si="1"/>
        <v>0</v>
      </c>
      <c r="I25" s="26">
        <f t="shared" si="2"/>
        <v>0</v>
      </c>
      <c r="J25" s="26">
        <f t="shared" si="3"/>
        <v>0</v>
      </c>
      <c r="K25" s="4">
        <f t="shared" si="4"/>
        <v>0</v>
      </c>
      <c r="L25" s="4">
        <f t="shared" si="5"/>
        <v>0</v>
      </c>
    </row>
    <row r="26" spans="1:12" ht="18.75" x14ac:dyDescent="0.25">
      <c r="A26" s="29" t="s">
        <v>63</v>
      </c>
      <c r="B26" s="13" t="s">
        <v>34</v>
      </c>
      <c r="C26" s="2"/>
      <c r="D26" s="2">
        <v>2640</v>
      </c>
      <c r="E26" s="33"/>
      <c r="F26" s="26">
        <f t="shared" si="0"/>
        <v>0</v>
      </c>
      <c r="G26" s="5"/>
      <c r="H26" s="26">
        <f t="shared" si="1"/>
        <v>0</v>
      </c>
      <c r="I26" s="26">
        <f t="shared" si="2"/>
        <v>0</v>
      </c>
      <c r="J26" s="26">
        <f t="shared" si="3"/>
        <v>0</v>
      </c>
      <c r="K26" s="4">
        <f t="shared" si="4"/>
        <v>0</v>
      </c>
      <c r="L26" s="4">
        <f t="shared" si="5"/>
        <v>0</v>
      </c>
    </row>
    <row r="27" spans="1:12" ht="18.75" x14ac:dyDescent="0.25">
      <c r="A27" s="29" t="s">
        <v>64</v>
      </c>
      <c r="B27" s="13" t="s">
        <v>35</v>
      </c>
      <c r="C27" s="2"/>
      <c r="D27" s="2">
        <v>820</v>
      </c>
      <c r="E27" s="33"/>
      <c r="F27" s="26">
        <f t="shared" si="0"/>
        <v>0</v>
      </c>
      <c r="G27" s="5"/>
      <c r="H27" s="26">
        <f t="shared" si="1"/>
        <v>0</v>
      </c>
      <c r="I27" s="26">
        <f t="shared" si="2"/>
        <v>0</v>
      </c>
      <c r="J27" s="26">
        <f t="shared" si="3"/>
        <v>0</v>
      </c>
      <c r="K27" s="4">
        <f t="shared" si="4"/>
        <v>0</v>
      </c>
      <c r="L27" s="4">
        <f t="shared" si="5"/>
        <v>0</v>
      </c>
    </row>
    <row r="28" spans="1:12" ht="18.75" x14ac:dyDescent="0.25">
      <c r="A28" s="29" t="s">
        <v>65</v>
      </c>
      <c r="B28" s="13" t="s">
        <v>36</v>
      </c>
      <c r="C28" s="2"/>
      <c r="D28" s="2">
        <v>3600</v>
      </c>
      <c r="E28" s="33"/>
      <c r="F28" s="26">
        <f t="shared" si="0"/>
        <v>0</v>
      </c>
      <c r="G28" s="5"/>
      <c r="H28" s="26">
        <f t="shared" si="1"/>
        <v>0</v>
      </c>
      <c r="I28" s="26">
        <f t="shared" si="2"/>
        <v>0</v>
      </c>
      <c r="J28" s="26">
        <f t="shared" si="3"/>
        <v>0</v>
      </c>
      <c r="K28" s="4">
        <f t="shared" si="4"/>
        <v>0</v>
      </c>
      <c r="L28" s="4">
        <f t="shared" si="5"/>
        <v>0</v>
      </c>
    </row>
    <row r="29" spans="1:12" ht="18.75" x14ac:dyDescent="0.25">
      <c r="A29" s="29" t="s">
        <v>66</v>
      </c>
      <c r="B29" s="13" t="s">
        <v>37</v>
      </c>
      <c r="C29" s="2"/>
      <c r="D29" s="2">
        <v>920</v>
      </c>
      <c r="E29" s="33"/>
      <c r="F29" s="26">
        <f t="shared" si="0"/>
        <v>0</v>
      </c>
      <c r="G29" s="5"/>
      <c r="H29" s="26">
        <f t="shared" si="1"/>
        <v>0</v>
      </c>
      <c r="I29" s="26">
        <f t="shared" si="2"/>
        <v>0</v>
      </c>
      <c r="J29" s="26">
        <f t="shared" si="3"/>
        <v>0</v>
      </c>
      <c r="K29" s="4">
        <f t="shared" si="4"/>
        <v>0</v>
      </c>
      <c r="L29" s="4">
        <f t="shared" si="5"/>
        <v>0</v>
      </c>
    </row>
    <row r="30" spans="1:12" ht="18.75" x14ac:dyDescent="0.25">
      <c r="A30" s="29" t="s">
        <v>67</v>
      </c>
      <c r="B30" s="13" t="s">
        <v>79</v>
      </c>
      <c r="C30" s="2"/>
      <c r="D30" s="2">
        <v>1</v>
      </c>
      <c r="E30" s="33"/>
      <c r="F30" s="26">
        <f t="shared" si="0"/>
        <v>0</v>
      </c>
      <c r="G30" s="5"/>
      <c r="H30" s="26">
        <f t="shared" si="1"/>
        <v>0</v>
      </c>
      <c r="I30" s="26">
        <f t="shared" si="2"/>
        <v>0</v>
      </c>
      <c r="J30" s="26">
        <f t="shared" si="3"/>
        <v>0</v>
      </c>
      <c r="K30" s="4">
        <f t="shared" si="4"/>
        <v>0</v>
      </c>
      <c r="L30" s="4">
        <f t="shared" si="5"/>
        <v>0</v>
      </c>
    </row>
    <row r="31" spans="1:12" ht="18.75" x14ac:dyDescent="0.25">
      <c r="A31" s="29" t="s">
        <v>68</v>
      </c>
      <c r="B31" s="13" t="s">
        <v>39</v>
      </c>
      <c r="C31" s="2"/>
      <c r="D31" s="2">
        <v>1</v>
      </c>
      <c r="E31" s="33"/>
      <c r="F31" s="26">
        <f t="shared" si="0"/>
        <v>0</v>
      </c>
      <c r="G31" s="5"/>
      <c r="H31" s="26">
        <f t="shared" si="1"/>
        <v>0</v>
      </c>
      <c r="I31" s="26">
        <f t="shared" si="2"/>
        <v>0</v>
      </c>
      <c r="J31" s="26">
        <f t="shared" si="3"/>
        <v>0</v>
      </c>
      <c r="K31" s="4">
        <f t="shared" si="4"/>
        <v>0</v>
      </c>
      <c r="L31" s="4">
        <f t="shared" si="5"/>
        <v>0</v>
      </c>
    </row>
    <row r="32" spans="1:12" ht="18.75" x14ac:dyDescent="0.25">
      <c r="A32" s="29" t="s">
        <v>69</v>
      </c>
      <c r="B32" s="13" t="s">
        <v>40</v>
      </c>
      <c r="C32" s="2"/>
      <c r="D32" s="2">
        <v>2</v>
      </c>
      <c r="E32" s="33"/>
      <c r="F32" s="26">
        <f t="shared" si="0"/>
        <v>0</v>
      </c>
      <c r="G32" s="5"/>
      <c r="H32" s="26">
        <f t="shared" si="1"/>
        <v>0</v>
      </c>
      <c r="I32" s="26">
        <f t="shared" si="2"/>
        <v>0</v>
      </c>
      <c r="J32" s="26">
        <f t="shared" si="3"/>
        <v>0</v>
      </c>
      <c r="K32" s="4">
        <f t="shared" si="4"/>
        <v>0</v>
      </c>
      <c r="L32" s="4">
        <f t="shared" si="5"/>
        <v>0</v>
      </c>
    </row>
    <row r="33" spans="1:12" ht="18.75" x14ac:dyDescent="0.25">
      <c r="A33" s="29" t="s">
        <v>70</v>
      </c>
      <c r="B33" s="13" t="s">
        <v>41</v>
      </c>
      <c r="C33" s="3"/>
      <c r="D33" s="2">
        <v>108</v>
      </c>
      <c r="E33" s="33"/>
      <c r="F33" s="26">
        <f t="shared" si="0"/>
        <v>0</v>
      </c>
      <c r="G33" s="5"/>
      <c r="H33" s="26">
        <f t="shared" si="1"/>
        <v>0</v>
      </c>
      <c r="I33" s="26">
        <f t="shared" si="2"/>
        <v>0</v>
      </c>
      <c r="J33" s="26">
        <f t="shared" si="3"/>
        <v>0</v>
      </c>
      <c r="K33" s="4">
        <f t="shared" si="4"/>
        <v>0</v>
      </c>
      <c r="L33" s="4">
        <f t="shared" si="5"/>
        <v>0</v>
      </c>
    </row>
    <row r="34" spans="1:12" ht="18.75" x14ac:dyDescent="0.25">
      <c r="A34" s="29" t="s">
        <v>71</v>
      </c>
      <c r="B34" s="13" t="s">
        <v>42</v>
      </c>
      <c r="C34" s="3"/>
      <c r="D34" s="2">
        <v>48</v>
      </c>
      <c r="E34" s="33"/>
      <c r="F34" s="26">
        <f t="shared" si="0"/>
        <v>0</v>
      </c>
      <c r="G34" s="5"/>
      <c r="H34" s="26">
        <f t="shared" si="1"/>
        <v>0</v>
      </c>
      <c r="I34" s="26">
        <f t="shared" si="2"/>
        <v>0</v>
      </c>
      <c r="J34" s="26">
        <f t="shared" si="3"/>
        <v>0</v>
      </c>
      <c r="K34" s="4">
        <f t="shared" si="4"/>
        <v>0</v>
      </c>
      <c r="L34" s="4">
        <f t="shared" si="5"/>
        <v>0</v>
      </c>
    </row>
    <row r="35" spans="1:12" ht="18.75" x14ac:dyDescent="0.25">
      <c r="A35" s="29" t="s">
        <v>92</v>
      </c>
      <c r="B35" s="13" t="s">
        <v>43</v>
      </c>
      <c r="C35" s="3"/>
      <c r="D35" s="2">
        <v>216</v>
      </c>
      <c r="E35" s="33"/>
      <c r="F35" s="26">
        <f t="shared" si="0"/>
        <v>0</v>
      </c>
      <c r="G35" s="5"/>
      <c r="H35" s="26">
        <f t="shared" si="1"/>
        <v>0</v>
      </c>
      <c r="I35" s="26">
        <f t="shared" si="2"/>
        <v>0</v>
      </c>
      <c r="J35" s="26">
        <f t="shared" si="3"/>
        <v>0</v>
      </c>
      <c r="K35" s="4">
        <f t="shared" si="4"/>
        <v>0</v>
      </c>
      <c r="L35" s="4">
        <f t="shared" si="5"/>
        <v>0</v>
      </c>
    </row>
    <row r="36" spans="1:12" ht="18.75" x14ac:dyDescent="0.25">
      <c r="A36" s="34" t="s">
        <v>93</v>
      </c>
      <c r="B36" s="13" t="s">
        <v>88</v>
      </c>
      <c r="C36" s="2"/>
      <c r="D36" s="2">
        <v>12</v>
      </c>
      <c r="E36" s="33"/>
      <c r="F36" s="26">
        <f t="shared" si="0"/>
        <v>0</v>
      </c>
      <c r="G36" s="5"/>
      <c r="H36" s="26">
        <f t="shared" si="1"/>
        <v>0</v>
      </c>
      <c r="I36" s="26">
        <f t="shared" si="2"/>
        <v>0</v>
      </c>
      <c r="J36" s="26">
        <f t="shared" si="3"/>
        <v>0</v>
      </c>
      <c r="K36" s="4">
        <f t="shared" si="4"/>
        <v>0</v>
      </c>
      <c r="L36" s="4">
        <f t="shared" si="5"/>
        <v>0</v>
      </c>
    </row>
    <row r="37" spans="1:12" ht="18.75" x14ac:dyDescent="0.25">
      <c r="A37" s="29" t="s">
        <v>94</v>
      </c>
      <c r="B37" s="13" t="s">
        <v>44</v>
      </c>
      <c r="C37" s="2"/>
      <c r="D37" s="2">
        <v>90</v>
      </c>
      <c r="E37" s="33"/>
      <c r="F37" s="26">
        <f t="shared" si="0"/>
        <v>0</v>
      </c>
      <c r="G37" s="5"/>
      <c r="H37" s="26">
        <f t="shared" si="1"/>
        <v>0</v>
      </c>
      <c r="I37" s="26">
        <f t="shared" si="2"/>
        <v>0</v>
      </c>
      <c r="J37" s="26">
        <f t="shared" si="3"/>
        <v>0</v>
      </c>
      <c r="K37" s="4">
        <f t="shared" si="4"/>
        <v>0</v>
      </c>
      <c r="L37" s="4">
        <f t="shared" si="5"/>
        <v>0</v>
      </c>
    </row>
    <row r="38" spans="1:12" ht="33.75" customHeight="1" x14ac:dyDescent="0.25">
      <c r="A38" s="30" t="s">
        <v>6</v>
      </c>
      <c r="B38" s="49" t="s">
        <v>76</v>
      </c>
      <c r="C38" s="50"/>
      <c r="D38" s="39"/>
      <c r="E38" s="38"/>
      <c r="F38" s="38"/>
      <c r="G38" s="38"/>
      <c r="H38" s="38"/>
      <c r="I38" s="4"/>
      <c r="J38" s="4"/>
      <c r="K38" s="4"/>
      <c r="L38" s="4"/>
    </row>
    <row r="39" spans="1:12" ht="18.75" x14ac:dyDescent="0.25">
      <c r="A39" s="29" t="s">
        <v>8</v>
      </c>
      <c r="B39" s="13" t="s">
        <v>25</v>
      </c>
      <c r="C39" s="3"/>
      <c r="D39" s="2">
        <v>4</v>
      </c>
      <c r="E39" s="33"/>
      <c r="F39" s="26">
        <f t="shared" ref="F39:F48" si="6">D39*E39</f>
        <v>0</v>
      </c>
      <c r="G39" s="5"/>
      <c r="H39" s="26">
        <f t="shared" ref="H39:H48" si="7">F39+G39*F39</f>
        <v>0</v>
      </c>
      <c r="I39" s="26">
        <f t="shared" ref="I39:I48" si="8">F39*50%</f>
        <v>0</v>
      </c>
      <c r="J39" s="26">
        <f t="shared" ref="J39:J48" si="9">H39*50%</f>
        <v>0</v>
      </c>
      <c r="K39" s="4">
        <f t="shared" ref="K39:K48" si="10">F39+I39</f>
        <v>0</v>
      </c>
      <c r="L39" s="4">
        <f t="shared" ref="L39:L48" si="11">H39+J39</f>
        <v>0</v>
      </c>
    </row>
    <row r="40" spans="1:12" ht="18.75" x14ac:dyDescent="0.25">
      <c r="A40" s="29" t="s">
        <v>5</v>
      </c>
      <c r="B40" s="13" t="s">
        <v>26</v>
      </c>
      <c r="C40" s="3"/>
      <c r="D40" s="2">
        <v>2</v>
      </c>
      <c r="E40" s="33"/>
      <c r="F40" s="26">
        <f t="shared" si="6"/>
        <v>0</v>
      </c>
      <c r="G40" s="5"/>
      <c r="H40" s="26">
        <f t="shared" si="7"/>
        <v>0</v>
      </c>
      <c r="I40" s="26">
        <f t="shared" si="8"/>
        <v>0</v>
      </c>
      <c r="J40" s="26">
        <f t="shared" si="9"/>
        <v>0</v>
      </c>
      <c r="K40" s="4">
        <f t="shared" si="10"/>
        <v>0</v>
      </c>
      <c r="L40" s="4">
        <f t="shared" si="11"/>
        <v>0</v>
      </c>
    </row>
    <row r="41" spans="1:12" ht="18.75" x14ac:dyDescent="0.25">
      <c r="A41" s="29" t="s">
        <v>29</v>
      </c>
      <c r="B41" s="13" t="s">
        <v>27</v>
      </c>
      <c r="C41" s="3"/>
      <c r="D41" s="2">
        <v>1</v>
      </c>
      <c r="E41" s="33"/>
      <c r="F41" s="26">
        <f t="shared" si="6"/>
        <v>0</v>
      </c>
      <c r="G41" s="5"/>
      <c r="H41" s="26">
        <f t="shared" si="7"/>
        <v>0</v>
      </c>
      <c r="I41" s="26">
        <f t="shared" si="8"/>
        <v>0</v>
      </c>
      <c r="J41" s="26">
        <f t="shared" si="9"/>
        <v>0</v>
      </c>
      <c r="K41" s="4">
        <f t="shared" si="10"/>
        <v>0</v>
      </c>
      <c r="L41" s="4">
        <f t="shared" si="11"/>
        <v>0</v>
      </c>
    </row>
    <row r="42" spans="1:12" ht="18.75" x14ac:dyDescent="0.25">
      <c r="A42" s="29" t="s">
        <v>30</v>
      </c>
      <c r="B42" s="13" t="s">
        <v>28</v>
      </c>
      <c r="C42" s="3"/>
      <c r="D42" s="2">
        <v>1</v>
      </c>
      <c r="E42" s="33"/>
      <c r="F42" s="26">
        <f t="shared" si="6"/>
        <v>0</v>
      </c>
      <c r="G42" s="5"/>
      <c r="H42" s="26">
        <f t="shared" si="7"/>
        <v>0</v>
      </c>
      <c r="I42" s="26">
        <f t="shared" si="8"/>
        <v>0</v>
      </c>
      <c r="J42" s="26">
        <f t="shared" si="9"/>
        <v>0</v>
      </c>
      <c r="K42" s="4">
        <f t="shared" si="10"/>
        <v>0</v>
      </c>
      <c r="L42" s="4">
        <f t="shared" si="11"/>
        <v>0</v>
      </c>
    </row>
    <row r="43" spans="1:12" ht="18.75" x14ac:dyDescent="0.25">
      <c r="A43" s="29" t="s">
        <v>31</v>
      </c>
      <c r="B43" s="13" t="s">
        <v>38</v>
      </c>
      <c r="C43" s="3"/>
      <c r="D43" s="2">
        <v>3</v>
      </c>
      <c r="E43" s="33"/>
      <c r="F43" s="26">
        <f t="shared" si="6"/>
        <v>0</v>
      </c>
      <c r="G43" s="5"/>
      <c r="H43" s="26">
        <f t="shared" si="7"/>
        <v>0</v>
      </c>
      <c r="I43" s="26">
        <f t="shared" si="8"/>
        <v>0</v>
      </c>
      <c r="J43" s="26">
        <f t="shared" si="9"/>
        <v>0</v>
      </c>
      <c r="K43" s="4">
        <f t="shared" si="10"/>
        <v>0</v>
      </c>
      <c r="L43" s="4">
        <f t="shared" si="11"/>
        <v>0</v>
      </c>
    </row>
    <row r="44" spans="1:12" ht="18.75" x14ac:dyDescent="0.25">
      <c r="A44" s="29" t="s">
        <v>32</v>
      </c>
      <c r="B44" s="13" t="s">
        <v>77</v>
      </c>
      <c r="C44" s="3"/>
      <c r="D44" s="2">
        <v>10</v>
      </c>
      <c r="E44" s="33"/>
      <c r="F44" s="26">
        <f t="shared" si="6"/>
        <v>0</v>
      </c>
      <c r="G44" s="5"/>
      <c r="H44" s="26">
        <f t="shared" si="7"/>
        <v>0</v>
      </c>
      <c r="I44" s="26">
        <f t="shared" si="8"/>
        <v>0</v>
      </c>
      <c r="J44" s="26">
        <f t="shared" si="9"/>
        <v>0</v>
      </c>
      <c r="K44" s="4">
        <f t="shared" si="10"/>
        <v>0</v>
      </c>
      <c r="L44" s="4">
        <f t="shared" si="11"/>
        <v>0</v>
      </c>
    </row>
    <row r="45" spans="1:12" ht="18.75" x14ac:dyDescent="0.25">
      <c r="A45" s="29" t="s">
        <v>33</v>
      </c>
      <c r="B45" s="13" t="s">
        <v>78</v>
      </c>
      <c r="C45" s="3"/>
      <c r="D45" s="2">
        <v>10</v>
      </c>
      <c r="E45" s="33"/>
      <c r="F45" s="26">
        <f t="shared" si="6"/>
        <v>0</v>
      </c>
      <c r="G45" s="5"/>
      <c r="H45" s="26">
        <f t="shared" si="7"/>
        <v>0</v>
      </c>
      <c r="I45" s="26">
        <f t="shared" si="8"/>
        <v>0</v>
      </c>
      <c r="J45" s="26">
        <f t="shared" si="9"/>
        <v>0</v>
      </c>
      <c r="K45" s="4">
        <f t="shared" si="10"/>
        <v>0</v>
      </c>
      <c r="L45" s="4">
        <f t="shared" si="11"/>
        <v>0</v>
      </c>
    </row>
    <row r="46" spans="1:12" ht="18.75" x14ac:dyDescent="0.25">
      <c r="A46" s="29" t="s">
        <v>89</v>
      </c>
      <c r="B46" s="13" t="s">
        <v>85</v>
      </c>
      <c r="C46" s="3"/>
      <c r="D46" s="2">
        <v>1</v>
      </c>
      <c r="E46" s="33"/>
      <c r="F46" s="26">
        <f t="shared" si="6"/>
        <v>0</v>
      </c>
      <c r="G46" s="5"/>
      <c r="H46" s="26">
        <f t="shared" si="7"/>
        <v>0</v>
      </c>
      <c r="I46" s="26">
        <f t="shared" si="8"/>
        <v>0</v>
      </c>
      <c r="J46" s="26">
        <f t="shared" si="9"/>
        <v>0</v>
      </c>
      <c r="K46" s="4">
        <f t="shared" si="10"/>
        <v>0</v>
      </c>
      <c r="L46" s="4">
        <f t="shared" si="11"/>
        <v>0</v>
      </c>
    </row>
    <row r="47" spans="1:12" ht="18.75" x14ac:dyDescent="0.25">
      <c r="A47" s="29" t="s">
        <v>90</v>
      </c>
      <c r="B47" s="13" t="s">
        <v>86</v>
      </c>
      <c r="C47" s="3"/>
      <c r="D47" s="2">
        <v>1</v>
      </c>
      <c r="E47" s="33"/>
      <c r="F47" s="26">
        <f t="shared" si="6"/>
        <v>0</v>
      </c>
      <c r="G47" s="5"/>
      <c r="H47" s="26">
        <f t="shared" si="7"/>
        <v>0</v>
      </c>
      <c r="I47" s="26">
        <f t="shared" si="8"/>
        <v>0</v>
      </c>
      <c r="J47" s="26">
        <f t="shared" si="9"/>
        <v>0</v>
      </c>
      <c r="K47" s="4">
        <f t="shared" si="10"/>
        <v>0</v>
      </c>
      <c r="L47" s="4">
        <f t="shared" si="11"/>
        <v>0</v>
      </c>
    </row>
    <row r="48" spans="1:12" ht="18.75" x14ac:dyDescent="0.25">
      <c r="A48" s="29" t="s">
        <v>91</v>
      </c>
      <c r="B48" s="13" t="s">
        <v>87</v>
      </c>
      <c r="C48" s="3"/>
      <c r="D48" s="2">
        <v>2</v>
      </c>
      <c r="E48" s="33"/>
      <c r="F48" s="26">
        <f t="shared" si="6"/>
        <v>0</v>
      </c>
      <c r="G48" s="5"/>
      <c r="H48" s="26">
        <f t="shared" si="7"/>
        <v>0</v>
      </c>
      <c r="I48" s="26">
        <f t="shared" si="8"/>
        <v>0</v>
      </c>
      <c r="J48" s="26">
        <f t="shared" si="9"/>
        <v>0</v>
      </c>
      <c r="K48" s="4">
        <f t="shared" si="10"/>
        <v>0</v>
      </c>
      <c r="L48" s="4">
        <f t="shared" si="11"/>
        <v>0</v>
      </c>
    </row>
    <row r="49" spans="1:12" ht="27.75" customHeight="1" x14ac:dyDescent="0.25">
      <c r="A49" s="46" t="s">
        <v>4</v>
      </c>
      <c r="B49" s="47"/>
      <c r="C49" s="47"/>
      <c r="D49" s="47"/>
      <c r="E49" s="48"/>
      <c r="F49" s="4">
        <f>SUM(F8:F48)</f>
        <v>0</v>
      </c>
      <c r="G49" s="3"/>
      <c r="H49" s="4">
        <f>SUM(H8:H48)</f>
        <v>0</v>
      </c>
      <c r="I49" s="4">
        <f>SUM(I8:I48)</f>
        <v>0</v>
      </c>
      <c r="J49" s="4">
        <f>SUM(J8:J48)</f>
        <v>0</v>
      </c>
      <c r="K49" s="4">
        <f>SUM(K8:K48)</f>
        <v>0</v>
      </c>
      <c r="L49" s="4">
        <f>SUM(L8:L48)</f>
        <v>0</v>
      </c>
    </row>
    <row r="50" spans="1:12" x14ac:dyDescent="0.25">
      <c r="A50" s="11"/>
      <c r="B50" s="14"/>
      <c r="C50" s="11"/>
      <c r="D50" s="11"/>
      <c r="E50" s="15"/>
      <c r="F50" s="16"/>
      <c r="G50" s="14"/>
      <c r="H50" s="16"/>
      <c r="I50" s="40"/>
    </row>
    <row r="51" spans="1:12" x14ac:dyDescent="0.25">
      <c r="A51" s="25" t="s">
        <v>82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</row>
    <row r="52" spans="1:12" x14ac:dyDescent="0.25">
      <c r="A52" s="11"/>
      <c r="B52" s="11"/>
      <c r="C52" s="11"/>
      <c r="D52" s="11"/>
      <c r="E52" s="15"/>
      <c r="F52" s="11"/>
      <c r="G52" s="11"/>
      <c r="H52" s="11"/>
      <c r="I52" s="11"/>
      <c r="L52" s="24"/>
    </row>
    <row r="53" spans="1:12" x14ac:dyDescent="0.25">
      <c r="A53" s="17"/>
      <c r="B53" s="14"/>
      <c r="C53" s="14"/>
      <c r="D53" s="14"/>
      <c r="E53" s="15"/>
      <c r="F53" s="11"/>
      <c r="G53" s="11"/>
      <c r="H53" s="11"/>
      <c r="I53" s="11"/>
    </row>
    <row r="55" spans="1:12" ht="15.75" customHeight="1" x14ac:dyDescent="0.25">
      <c r="A55" s="18"/>
      <c r="B55" s="18"/>
      <c r="C55" s="18"/>
      <c r="D55" s="18"/>
      <c r="E55" s="19"/>
      <c r="F55" s="18"/>
      <c r="G55" s="18"/>
    </row>
    <row r="56" spans="1:12" ht="45" customHeight="1" x14ac:dyDescent="0.25">
      <c r="A56" s="45" t="s">
        <v>9</v>
      </c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</row>
    <row r="59" spans="1:12" ht="28.5" customHeight="1" x14ac:dyDescent="0.25">
      <c r="B59" s="44"/>
      <c r="C59" s="44"/>
      <c r="D59" s="44"/>
      <c r="E59" s="44"/>
      <c r="F59" s="44"/>
      <c r="G59" s="44"/>
      <c r="H59" s="12"/>
      <c r="I59" s="12"/>
      <c r="J59" s="12"/>
      <c r="K59" s="12"/>
      <c r="L59" s="12"/>
    </row>
  </sheetData>
  <mergeCells count="6">
    <mergeCell ref="A2:L2"/>
    <mergeCell ref="B7:H7"/>
    <mergeCell ref="B59:G59"/>
    <mergeCell ref="A56:L56"/>
    <mergeCell ref="A49:E49"/>
    <mergeCell ref="B38:C3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Skrzyniarz Katarzyna</dc:creator>
  <cp:lastModifiedBy>Motyka Maja</cp:lastModifiedBy>
  <cp:lastPrinted>2025-01-13T08:59:38Z</cp:lastPrinted>
  <dcterms:created xsi:type="dcterms:W3CDTF">2015-06-05T18:19:34Z</dcterms:created>
  <dcterms:modified xsi:type="dcterms:W3CDTF">2025-01-24T07:13:59Z</dcterms:modified>
</cp:coreProperties>
</file>