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RZ CZĘŚĆ III GZ DARŁOWO" sheetId="31" r:id="rId1"/>
  </sheets>
  <calcPr calcId="162913" calcMode="manual"/>
</workbook>
</file>

<file path=xl/calcChain.xml><?xml version="1.0" encoding="utf-8"?>
<calcChain xmlns="http://schemas.openxmlformats.org/spreadsheetml/2006/main">
  <c r="C42" i="31" l="1"/>
  <c r="E41" i="31"/>
  <c r="F41" i="31" s="1"/>
  <c r="E40" i="31"/>
  <c r="F40" i="31" s="1"/>
  <c r="E39" i="31"/>
  <c r="F39" i="31" s="1"/>
  <c r="E38" i="31"/>
  <c r="F38" i="31" s="1"/>
  <c r="H38" i="31" s="1"/>
  <c r="E37" i="31"/>
  <c r="F37" i="31" s="1"/>
  <c r="E36" i="31"/>
  <c r="E42" i="31" s="1"/>
  <c r="C25" i="31"/>
  <c r="E24" i="31"/>
  <c r="F24" i="31" s="1"/>
  <c r="E23" i="31"/>
  <c r="F23" i="31" s="1"/>
  <c r="E22" i="31"/>
  <c r="F22" i="31" s="1"/>
  <c r="E21" i="31"/>
  <c r="F21" i="31" s="1"/>
  <c r="E20" i="31"/>
  <c r="F20" i="31" s="1"/>
  <c r="E19" i="31"/>
  <c r="E25" i="31" s="1"/>
  <c r="C15" i="31"/>
  <c r="E14" i="31"/>
  <c r="F14" i="31" s="1"/>
  <c r="E13" i="31"/>
  <c r="F13" i="31" s="1"/>
  <c r="E12" i="31"/>
  <c r="F12" i="31" s="1"/>
  <c r="E15" i="31" l="1"/>
  <c r="H14" i="31"/>
  <c r="I14" i="31" s="1"/>
  <c r="H20" i="31"/>
  <c r="I20" i="31" s="1"/>
  <c r="H21" i="31"/>
  <c r="I21" i="31"/>
  <c r="H22" i="31"/>
  <c r="I22" i="31" s="1"/>
  <c r="H23" i="31"/>
  <c r="I23" i="31" s="1"/>
  <c r="H24" i="31"/>
  <c r="I24" i="31" s="1"/>
  <c r="H37" i="31"/>
  <c r="I37" i="31" s="1"/>
  <c r="H39" i="31"/>
  <c r="I39" i="31"/>
  <c r="H40" i="31"/>
  <c r="I40" i="31" s="1"/>
  <c r="H12" i="31"/>
  <c r="F15" i="31"/>
  <c r="C29" i="31" s="1"/>
  <c r="H41" i="31"/>
  <c r="I41" i="31"/>
  <c r="H13" i="31"/>
  <c r="I13" i="31" s="1"/>
  <c r="I38" i="31"/>
  <c r="F19" i="31"/>
  <c r="F36" i="31"/>
  <c r="H36" i="31" l="1"/>
  <c r="H42" i="31" s="1"/>
  <c r="F42" i="31"/>
  <c r="I36" i="31"/>
  <c r="I42" i="31" s="1"/>
  <c r="F25" i="31"/>
  <c r="C30" i="31" s="1"/>
  <c r="H19" i="31"/>
  <c r="H25" i="31" s="1"/>
  <c r="E29" i="31"/>
  <c r="C31" i="31"/>
  <c r="F29" i="31"/>
  <c r="H15" i="31"/>
  <c r="I12" i="31"/>
  <c r="I15" i="31" s="1"/>
  <c r="I19" i="31" l="1"/>
  <c r="I25" i="31" s="1"/>
  <c r="E30" i="31"/>
  <c r="E31" i="31" s="1"/>
  <c r="F30" i="31"/>
  <c r="F31" i="31" s="1"/>
</calcChain>
</file>

<file path=xl/sharedStrings.xml><?xml version="1.0" encoding="utf-8"?>
<sst xmlns="http://schemas.openxmlformats.org/spreadsheetml/2006/main" count="64" uniqueCount="39">
  <si>
    <t>lp.</t>
  </si>
  <si>
    <t xml:space="preserve">stawka VAT </t>
  </si>
  <si>
    <t>wartość VAT  kol. 6xkol.7</t>
  </si>
  <si>
    <t>RAZEM</t>
  </si>
  <si>
    <t xml:space="preserve"> cena jedn. netto                      zł/m2</t>
  </si>
  <si>
    <t>razem wartość miesięczna netto                   kol. 3xkol.4                  (zł)</t>
  </si>
  <si>
    <t>wartość umowy brutto                             kol. 6+kol. 8</t>
  </si>
  <si>
    <t xml:space="preserve">ilość miesięcy </t>
  </si>
  <si>
    <t>wielkośc powierzchni (m2)</t>
  </si>
  <si>
    <t>ZAŁ. 3</t>
  </si>
  <si>
    <t>TABELA NR 1. POWIERZCHNIE ZEWNĘTRZNE UTWARDZONE:</t>
  </si>
  <si>
    <t>chodniki</t>
  </si>
  <si>
    <t>drogi</t>
  </si>
  <si>
    <t>place</t>
  </si>
  <si>
    <t>TABELA nr 1</t>
  </si>
  <si>
    <t>TABELA nr 2</t>
  </si>
  <si>
    <t xml:space="preserve"> wartość umowy netto                    </t>
  </si>
  <si>
    <t>wartośc podatku</t>
  </si>
  <si>
    <t>wartość umowy brutto                             kol. 3 + kol. 5</t>
  </si>
  <si>
    <t>pielęgnacja rabat</t>
  </si>
  <si>
    <t>cięcie żywopłotów</t>
  </si>
  <si>
    <t xml:space="preserve"> wartość umowy netto                           kol.5xkol. 10 </t>
  </si>
  <si>
    <t xml:space="preserve"> cena jedn. netto                      zł/m2/m-c</t>
  </si>
  <si>
    <t>tereny zielone -koszenie</t>
  </si>
  <si>
    <t>tereny zielone -szkoleniowe-koszenie</t>
  </si>
  <si>
    <t>tereny zielone bocznicy kolejowej- koszenie</t>
  </si>
  <si>
    <t>utrzymanie pasów przeciwpożarowych</t>
  </si>
  <si>
    <t xml:space="preserve">przedmiot zamówieni wg. rodzaju powierzchni </t>
  </si>
  <si>
    <t>ilość usług</t>
  </si>
  <si>
    <t xml:space="preserve"> wartość  netto                   kol. 3xkol.4                  (zł)</t>
  </si>
  <si>
    <t>przedmiot zamówieni wg. rodzaju usług</t>
  </si>
  <si>
    <t xml:space="preserve">Przedmiot zamówienia: Usługi utrzymania powierzchni zewnętrznych utwardzonych, terenów zielonych i pasów przeciwpożarowych w kompleksach nieruchomości wojskowych  administrowanych przez 17 Wojskowy Oddział Gospodarczy w Koszalinie  </t>
  </si>
  <si>
    <t>OGÓŁEM</t>
  </si>
  <si>
    <t>ZAMÓWIENIE PODSTAWOWE</t>
  </si>
  <si>
    <t>TABELA NR 2. USŁUGI ZLECANE:</t>
  </si>
  <si>
    <t>ZAMÓWIENIE OPCJA</t>
  </si>
  <si>
    <t>OGÓŁEM OPCJA</t>
  </si>
  <si>
    <t>FORMULARZ OFERTOWY CZĘŚĆ III GZ DARŁOWO</t>
  </si>
  <si>
    <t>OGÓŁEM ZAMÓIENIE PODSTAWOWE GZ DARŁOWO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</si>
</sst>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sz val="8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9" fillId="0" borderId="0" xfId="0" applyFont="1"/>
    <xf numFmtId="4" fontId="0" fillId="0" borderId="0" xfId="0" applyNumberForma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6" xfId="0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4" fontId="10" fillId="0" borderId="0" xfId="0" applyNumberFormat="1" applyFont="1"/>
    <xf numFmtId="4" fontId="10" fillId="0" borderId="2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164" fontId="10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4" fontId="16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4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4" fontId="4" fillId="3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4" fontId="12" fillId="2" borderId="5" xfId="0" applyNumberFormat="1" applyFont="1" applyFill="1" applyBorder="1" applyAlignment="1">
      <alignment horizontal="center"/>
    </xf>
    <xf numFmtId="4" fontId="12" fillId="2" borderId="3" xfId="0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4" fontId="18" fillId="2" borderId="8" xfId="0" applyNumberFormat="1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vertical="center" textRotation="90"/>
    </xf>
    <xf numFmtId="0" fontId="18" fillId="2" borderId="15" xfId="0" applyFont="1" applyFill="1" applyBorder="1" applyAlignment="1">
      <alignment horizontal="center" wrapText="1"/>
    </xf>
    <xf numFmtId="0" fontId="18" fillId="2" borderId="18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4" fontId="12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/>
    </xf>
    <xf numFmtId="0" fontId="15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left"/>
    </xf>
    <xf numFmtId="4" fontId="12" fillId="0" borderId="32" xfId="0" applyNumberFormat="1" applyFont="1" applyBorder="1" applyAlignment="1">
      <alignment horizontal="center"/>
    </xf>
    <xf numFmtId="3" fontId="12" fillId="0" borderId="32" xfId="0" applyNumberFormat="1" applyFont="1" applyBorder="1" applyAlignment="1">
      <alignment horizontal="center"/>
    </xf>
    <xf numFmtId="4" fontId="12" fillId="0" borderId="29" xfId="0" applyNumberFormat="1" applyFont="1" applyBorder="1" applyAlignment="1">
      <alignment horizontal="center"/>
    </xf>
    <xf numFmtId="4" fontId="12" fillId="0" borderId="33" xfId="0" applyNumberFormat="1" applyFont="1" applyBorder="1" applyAlignment="1">
      <alignment horizontal="center"/>
    </xf>
    <xf numFmtId="4" fontId="12" fillId="0" borderId="34" xfId="0" applyNumberFormat="1" applyFont="1" applyBorder="1"/>
    <xf numFmtId="4" fontId="12" fillId="2" borderId="35" xfId="0" applyNumberFormat="1" applyFont="1" applyFill="1" applyBorder="1" applyAlignment="1">
      <alignment horizontal="center"/>
    </xf>
    <xf numFmtId="4" fontId="12" fillId="4" borderId="25" xfId="0" applyNumberFormat="1" applyFont="1" applyFill="1" applyBorder="1" applyAlignment="1">
      <alignment horizontal="center"/>
    </xf>
    <xf numFmtId="4" fontId="12" fillId="4" borderId="26" xfId="0" applyNumberFormat="1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8" fillId="0" borderId="22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topLeftCell="A23" zoomScale="148" zoomScaleNormal="100" zoomScaleSheetLayoutView="148" workbookViewId="0">
      <selection activeCell="M32" sqref="M32"/>
    </sheetView>
  </sheetViews>
  <sheetFormatPr defaultColWidth="7.5703125" defaultRowHeight="15" x14ac:dyDescent="0.25"/>
  <cols>
    <col min="1" max="1" width="4.140625" customWidth="1"/>
    <col min="2" max="2" width="21.42578125" customWidth="1"/>
    <col min="3" max="3" width="11.28515625" bestFit="1" customWidth="1"/>
    <col min="4" max="4" width="8.7109375" customWidth="1"/>
    <col min="5" max="5" width="9.42578125" customWidth="1"/>
    <col min="6" max="6" width="10.5703125" customWidth="1"/>
    <col min="7" max="7" width="6.85546875" style="3" customWidth="1"/>
    <col min="8" max="8" width="8.85546875" customWidth="1"/>
    <col min="9" max="9" width="9.28515625" customWidth="1"/>
    <col min="10" max="10" width="6.85546875" style="4" customWidth="1"/>
  </cols>
  <sheetData>
    <row r="1" spans="1:14" ht="15" customHeight="1" thickBot="1" x14ac:dyDescent="0.45">
      <c r="C1" s="1"/>
      <c r="D1" s="1"/>
      <c r="E1" s="1"/>
      <c r="H1" s="2"/>
      <c r="I1" s="98" t="s">
        <v>9</v>
      </c>
      <c r="J1" s="98"/>
    </row>
    <row r="2" spans="1:14" ht="25.5" customHeight="1" x14ac:dyDescent="0.25">
      <c r="A2" s="101" t="s">
        <v>37</v>
      </c>
      <c r="B2" s="102"/>
      <c r="C2" s="102"/>
      <c r="D2" s="102"/>
      <c r="E2" s="102"/>
      <c r="F2" s="102"/>
      <c r="G2" s="102"/>
      <c r="H2" s="102"/>
      <c r="I2" s="103"/>
      <c r="J2" s="5"/>
      <c r="K2" s="6"/>
      <c r="L2" s="6"/>
      <c r="M2" s="6"/>
    </row>
    <row r="3" spans="1:14" ht="33.75" customHeight="1" x14ac:dyDescent="0.25">
      <c r="A3" s="104" t="s">
        <v>31</v>
      </c>
      <c r="B3" s="105"/>
      <c r="C3" s="105"/>
      <c r="D3" s="105"/>
      <c r="E3" s="105"/>
      <c r="F3" s="105"/>
      <c r="G3" s="105"/>
      <c r="H3" s="105"/>
      <c r="I3" s="106"/>
      <c r="J3" s="5"/>
      <c r="K3" s="6"/>
      <c r="L3" s="6"/>
      <c r="M3" s="6"/>
    </row>
    <row r="4" spans="1:14" ht="4.5" customHeight="1" x14ac:dyDescent="0.25">
      <c r="A4" s="104"/>
      <c r="B4" s="105"/>
      <c r="C4" s="105"/>
      <c r="D4" s="105"/>
      <c r="E4" s="105"/>
      <c r="F4" s="105"/>
      <c r="G4" s="105"/>
      <c r="H4" s="105"/>
      <c r="I4" s="106"/>
      <c r="J4" s="5"/>
      <c r="K4" s="6"/>
      <c r="L4" s="6"/>
      <c r="M4" s="6"/>
    </row>
    <row r="5" spans="1:14" ht="10.5" hidden="1" customHeight="1" x14ac:dyDescent="0.25">
      <c r="A5" s="104"/>
      <c r="B5" s="105"/>
      <c r="C5" s="105"/>
      <c r="D5" s="105"/>
      <c r="E5" s="105"/>
      <c r="F5" s="105"/>
      <c r="G5" s="105"/>
      <c r="H5" s="105"/>
      <c r="I5" s="106"/>
      <c r="J5" s="5"/>
      <c r="K5" s="6"/>
      <c r="L5" s="6"/>
      <c r="M5" s="6"/>
    </row>
    <row r="6" spans="1:14" ht="7.5" hidden="1" customHeight="1" x14ac:dyDescent="0.25">
      <c r="A6" s="107"/>
      <c r="B6" s="108"/>
      <c r="C6" s="108"/>
      <c r="D6" s="108"/>
      <c r="E6" s="108"/>
      <c r="F6" s="108"/>
      <c r="G6" s="108"/>
      <c r="H6" s="108"/>
      <c r="I6" s="109"/>
      <c r="J6" s="5"/>
      <c r="K6" s="6"/>
      <c r="L6" s="6"/>
      <c r="M6" s="6"/>
    </row>
    <row r="7" spans="1:14" ht="10.5" customHeight="1" x14ac:dyDescent="0.25">
      <c r="A7" s="6"/>
      <c r="B7" s="6"/>
      <c r="G7"/>
      <c r="J7"/>
    </row>
    <row r="8" spans="1:14" ht="16.5" customHeight="1" x14ac:dyDescent="0.25">
      <c r="A8" s="111" t="s">
        <v>33</v>
      </c>
      <c r="B8" s="112"/>
      <c r="C8" s="112"/>
      <c r="D8" s="112"/>
      <c r="E8" s="112"/>
      <c r="F8" s="112"/>
      <c r="G8" s="112"/>
      <c r="H8" s="112"/>
      <c r="I8" s="113"/>
      <c r="J8" s="5"/>
      <c r="K8" s="6"/>
      <c r="L8" s="6"/>
      <c r="M8" s="6"/>
    </row>
    <row r="9" spans="1:14" ht="18" customHeight="1" thickBot="1" x14ac:dyDescent="0.3">
      <c r="A9" s="110" t="s">
        <v>10</v>
      </c>
      <c r="B9" s="110"/>
      <c r="C9" s="110"/>
      <c r="D9" s="110"/>
      <c r="E9" s="110"/>
      <c r="F9" s="110"/>
      <c r="G9" s="110"/>
      <c r="H9" s="110"/>
      <c r="I9" s="110"/>
      <c r="J9" s="5"/>
      <c r="K9" s="6"/>
      <c r="L9" s="6"/>
      <c r="M9" s="6"/>
    </row>
    <row r="10" spans="1:14" s="57" customFormat="1" ht="55.5" customHeight="1" x14ac:dyDescent="0.25">
      <c r="A10" s="52" t="s">
        <v>0</v>
      </c>
      <c r="B10" s="53" t="s">
        <v>27</v>
      </c>
      <c r="C10" s="54" t="s">
        <v>8</v>
      </c>
      <c r="D10" s="54" t="s">
        <v>22</v>
      </c>
      <c r="E10" s="54" t="s">
        <v>5</v>
      </c>
      <c r="F10" s="54" t="s">
        <v>21</v>
      </c>
      <c r="G10" s="55" t="s">
        <v>1</v>
      </c>
      <c r="H10" s="54" t="s">
        <v>2</v>
      </c>
      <c r="I10" s="54" t="s">
        <v>6</v>
      </c>
      <c r="J10" s="51" t="s">
        <v>7</v>
      </c>
      <c r="K10" s="56"/>
      <c r="L10" s="56"/>
      <c r="M10" s="56"/>
    </row>
    <row r="11" spans="1:14" s="9" customFormat="1" ht="10.5" customHeight="1" thickBot="1" x14ac:dyDescent="0.25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3">
        <v>10</v>
      </c>
      <c r="K11" s="8"/>
      <c r="L11" s="8"/>
      <c r="M11" s="8"/>
    </row>
    <row r="12" spans="1:14" ht="15" customHeight="1" x14ac:dyDescent="0.25">
      <c r="A12" s="41">
        <v>1</v>
      </c>
      <c r="B12" s="42" t="s">
        <v>11</v>
      </c>
      <c r="C12" s="43">
        <v>6096</v>
      </c>
      <c r="D12" s="43"/>
      <c r="E12" s="43">
        <f>ROUND(C12*D12,2)</f>
        <v>0</v>
      </c>
      <c r="F12" s="43">
        <f>ROUND(E12*J12,2)</f>
        <v>0</v>
      </c>
      <c r="G12" s="44">
        <v>8</v>
      </c>
      <c r="H12" s="43">
        <f>ROUND(F12*G12%,2)</f>
        <v>0</v>
      </c>
      <c r="I12" s="43">
        <f>ROUND(F12+H12,2)</f>
        <v>0</v>
      </c>
      <c r="J12" s="45">
        <v>6</v>
      </c>
      <c r="K12" s="26"/>
      <c r="L12" s="6"/>
      <c r="M12" s="6"/>
      <c r="N12" s="10"/>
    </row>
    <row r="13" spans="1:14" ht="15" customHeight="1" x14ac:dyDescent="0.25">
      <c r="A13" s="46">
        <v>2</v>
      </c>
      <c r="B13" s="47" t="s">
        <v>12</v>
      </c>
      <c r="C13" s="48">
        <v>70205.7</v>
      </c>
      <c r="D13" s="48"/>
      <c r="E13" s="48">
        <f t="shared" ref="E13:E14" si="0">ROUND(C13*D13,2)</f>
        <v>0</v>
      </c>
      <c r="F13" s="48">
        <f t="shared" ref="F13:F14" si="1">ROUND(E13*J13,2)</f>
        <v>0</v>
      </c>
      <c r="G13" s="49">
        <v>8</v>
      </c>
      <c r="H13" s="48">
        <f t="shared" ref="H13:H14" si="2">ROUND(F13*G13%,2)</f>
        <v>0</v>
      </c>
      <c r="I13" s="48">
        <f t="shared" ref="I13:I14" si="3">ROUND(F13+H13,2)</f>
        <v>0</v>
      </c>
      <c r="J13" s="50">
        <v>6</v>
      </c>
      <c r="K13" s="26"/>
      <c r="L13" s="6"/>
      <c r="M13" s="6"/>
    </row>
    <row r="14" spans="1:14" ht="15" customHeight="1" thickBot="1" x14ac:dyDescent="0.3">
      <c r="A14" s="46">
        <v>3</v>
      </c>
      <c r="B14" s="47" t="s">
        <v>13</v>
      </c>
      <c r="C14" s="48">
        <v>38901.800000000003</v>
      </c>
      <c r="D14" s="48"/>
      <c r="E14" s="48">
        <f t="shared" si="0"/>
        <v>0</v>
      </c>
      <c r="F14" s="48">
        <f t="shared" si="1"/>
        <v>0</v>
      </c>
      <c r="G14" s="49">
        <v>8</v>
      </c>
      <c r="H14" s="48">
        <f t="shared" si="2"/>
        <v>0</v>
      </c>
      <c r="I14" s="48">
        <f t="shared" si="3"/>
        <v>0</v>
      </c>
      <c r="J14" s="50">
        <v>6</v>
      </c>
      <c r="K14" s="26"/>
      <c r="L14" s="6"/>
      <c r="M14" s="6"/>
    </row>
    <row r="15" spans="1:14" ht="15" customHeight="1" thickBot="1" x14ac:dyDescent="0.3">
      <c r="A15" s="99" t="s">
        <v>3</v>
      </c>
      <c r="B15" s="100"/>
      <c r="C15" s="66">
        <f>ROUND(SUM(C12:C14),2)</f>
        <v>115203.5</v>
      </c>
      <c r="D15" s="31"/>
      <c r="E15" s="32">
        <f>ROUND(SUM(E12:E14),2)</f>
        <v>0</v>
      </c>
      <c r="F15" s="67">
        <f>ROUND(SUM(F12:F14),2)</f>
        <v>0</v>
      </c>
      <c r="G15" s="33"/>
      <c r="H15" s="67">
        <f>ROUND(SUM(H12:H14),2)</f>
        <v>0</v>
      </c>
      <c r="I15" s="67">
        <f>ROUND(SUM(I12:I14),2)</f>
        <v>0</v>
      </c>
      <c r="J15" s="34"/>
      <c r="K15" s="35"/>
      <c r="L15" s="7"/>
      <c r="M15" s="7"/>
      <c r="N15" s="10"/>
    </row>
    <row r="16" spans="1:14" ht="15.75" thickBot="1" x14ac:dyDescent="0.3">
      <c r="A16" s="110" t="s">
        <v>34</v>
      </c>
      <c r="B16" s="110"/>
      <c r="C16" s="110"/>
      <c r="D16" s="110"/>
      <c r="E16" s="110"/>
      <c r="F16" s="110"/>
      <c r="G16" s="110"/>
      <c r="H16" s="110"/>
      <c r="I16" s="110"/>
      <c r="J16" s="36"/>
      <c r="K16" s="37"/>
    </row>
    <row r="17" spans="1:14" s="57" customFormat="1" ht="51" customHeight="1" x14ac:dyDescent="0.25">
      <c r="A17" s="52" t="s">
        <v>0</v>
      </c>
      <c r="B17" s="53" t="s">
        <v>30</v>
      </c>
      <c r="C17" s="54" t="s">
        <v>8</v>
      </c>
      <c r="D17" s="54" t="s">
        <v>4</v>
      </c>
      <c r="E17" s="54" t="s">
        <v>29</v>
      </c>
      <c r="F17" s="54" t="s">
        <v>21</v>
      </c>
      <c r="G17" s="55" t="s">
        <v>1</v>
      </c>
      <c r="H17" s="54" t="s">
        <v>2</v>
      </c>
      <c r="I17" s="54" t="s">
        <v>6</v>
      </c>
      <c r="J17" s="51" t="s">
        <v>28</v>
      </c>
    </row>
    <row r="18" spans="1:14" ht="15.75" thickBot="1" x14ac:dyDescent="0.3">
      <c r="A18" s="38">
        <v>1</v>
      </c>
      <c r="B18" s="39">
        <v>2</v>
      </c>
      <c r="C18" s="39">
        <v>3</v>
      </c>
      <c r="D18" s="39">
        <v>4</v>
      </c>
      <c r="E18" s="39">
        <v>5</v>
      </c>
      <c r="F18" s="39">
        <v>6</v>
      </c>
      <c r="G18" s="39">
        <v>7</v>
      </c>
      <c r="H18" s="39">
        <v>8</v>
      </c>
      <c r="I18" s="39">
        <v>9</v>
      </c>
      <c r="J18" s="40">
        <v>10</v>
      </c>
      <c r="K18" s="37"/>
    </row>
    <row r="19" spans="1:14" ht="15" customHeight="1" x14ac:dyDescent="0.25">
      <c r="A19" s="22">
        <v>1</v>
      </c>
      <c r="B19" s="58" t="s">
        <v>23</v>
      </c>
      <c r="C19" s="23">
        <v>107877</v>
      </c>
      <c r="D19" s="23"/>
      <c r="E19" s="23">
        <f t="shared" ref="E19:E24" si="4">ROUND(C19*D19,2)</f>
        <v>0</v>
      </c>
      <c r="F19" s="23">
        <f t="shared" ref="F19:F24" si="5">ROUND(E19*J19,2)</f>
        <v>0</v>
      </c>
      <c r="G19" s="24">
        <v>8</v>
      </c>
      <c r="H19" s="23">
        <f t="shared" ref="H19:H24" si="6">ROUND(F19*G19%,2)</f>
        <v>0</v>
      </c>
      <c r="I19" s="23">
        <f t="shared" ref="I19:I24" si="7">ROUND(F19+H19,2)</f>
        <v>0</v>
      </c>
      <c r="J19" s="25">
        <v>2</v>
      </c>
      <c r="K19" s="37"/>
    </row>
    <row r="20" spans="1:14" ht="15" customHeight="1" x14ac:dyDescent="0.25">
      <c r="A20" s="22">
        <v>3</v>
      </c>
      <c r="B20" s="21" t="s">
        <v>24</v>
      </c>
      <c r="C20" s="28">
        <v>78850.5</v>
      </c>
      <c r="D20" s="28"/>
      <c r="E20" s="28">
        <f t="shared" si="4"/>
        <v>0</v>
      </c>
      <c r="F20" s="28">
        <f t="shared" si="5"/>
        <v>0</v>
      </c>
      <c r="G20" s="29">
        <v>8</v>
      </c>
      <c r="H20" s="28">
        <f t="shared" si="6"/>
        <v>0</v>
      </c>
      <c r="I20" s="28">
        <f t="shared" si="7"/>
        <v>0</v>
      </c>
      <c r="J20" s="30">
        <v>1</v>
      </c>
      <c r="K20" s="37"/>
    </row>
    <row r="21" spans="1:14" ht="15" customHeight="1" x14ac:dyDescent="0.25">
      <c r="A21" s="27">
        <v>4</v>
      </c>
      <c r="B21" s="21" t="s">
        <v>25</v>
      </c>
      <c r="C21" s="28">
        <v>19306.7</v>
      </c>
      <c r="D21" s="28"/>
      <c r="E21" s="28">
        <f t="shared" si="4"/>
        <v>0</v>
      </c>
      <c r="F21" s="28">
        <f t="shared" si="5"/>
        <v>0</v>
      </c>
      <c r="G21" s="29">
        <v>8</v>
      </c>
      <c r="H21" s="28">
        <f t="shared" si="6"/>
        <v>0</v>
      </c>
      <c r="I21" s="28">
        <f t="shared" si="7"/>
        <v>0</v>
      </c>
      <c r="J21" s="30">
        <v>1</v>
      </c>
      <c r="K21" s="37"/>
    </row>
    <row r="22" spans="1:14" ht="15" customHeight="1" x14ac:dyDescent="0.25">
      <c r="A22" s="27">
        <v>6</v>
      </c>
      <c r="B22" s="21" t="s">
        <v>20</v>
      </c>
      <c r="C22" s="28">
        <v>1284.5</v>
      </c>
      <c r="D22" s="28"/>
      <c r="E22" s="28">
        <f t="shared" si="4"/>
        <v>0</v>
      </c>
      <c r="F22" s="28">
        <f t="shared" si="5"/>
        <v>0</v>
      </c>
      <c r="G22" s="29">
        <v>8</v>
      </c>
      <c r="H22" s="28">
        <f t="shared" si="6"/>
        <v>0</v>
      </c>
      <c r="I22" s="28">
        <f t="shared" si="7"/>
        <v>0</v>
      </c>
      <c r="J22" s="30">
        <v>1</v>
      </c>
      <c r="K22" s="37"/>
    </row>
    <row r="23" spans="1:14" ht="15" customHeight="1" x14ac:dyDescent="0.25">
      <c r="A23" s="22">
        <v>7</v>
      </c>
      <c r="B23" s="21" t="s">
        <v>19</v>
      </c>
      <c r="C23" s="28">
        <v>22</v>
      </c>
      <c r="D23" s="28"/>
      <c r="E23" s="28">
        <f t="shared" si="4"/>
        <v>0</v>
      </c>
      <c r="F23" s="28">
        <f t="shared" si="5"/>
        <v>0</v>
      </c>
      <c r="G23" s="29">
        <v>8</v>
      </c>
      <c r="H23" s="28">
        <f t="shared" si="6"/>
        <v>0</v>
      </c>
      <c r="I23" s="28">
        <f t="shared" si="7"/>
        <v>0</v>
      </c>
      <c r="J23" s="30">
        <v>1</v>
      </c>
      <c r="K23" s="37"/>
    </row>
    <row r="24" spans="1:14" ht="15" customHeight="1" thickBot="1" x14ac:dyDescent="0.3">
      <c r="A24" s="27">
        <v>8</v>
      </c>
      <c r="B24" s="21" t="s">
        <v>26</v>
      </c>
      <c r="C24" s="28">
        <v>25379</v>
      </c>
      <c r="D24" s="28"/>
      <c r="E24" s="28">
        <f t="shared" si="4"/>
        <v>0</v>
      </c>
      <c r="F24" s="28">
        <f t="shared" si="5"/>
        <v>0</v>
      </c>
      <c r="G24" s="29">
        <v>8</v>
      </c>
      <c r="H24" s="28">
        <f t="shared" si="6"/>
        <v>0</v>
      </c>
      <c r="I24" s="28">
        <f t="shared" si="7"/>
        <v>0</v>
      </c>
      <c r="J24" s="30">
        <v>2</v>
      </c>
      <c r="K24" s="37"/>
    </row>
    <row r="25" spans="1:14" s="37" customFormat="1" ht="15" customHeight="1" thickBot="1" x14ac:dyDescent="0.25">
      <c r="A25" s="99" t="s">
        <v>3</v>
      </c>
      <c r="B25" s="100"/>
      <c r="C25" s="66">
        <f>ROUND(SUM(C19:C24),2)</f>
        <v>232719.7</v>
      </c>
      <c r="D25" s="31"/>
      <c r="E25" s="32">
        <f>SUM(E19:E24)</f>
        <v>0</v>
      </c>
      <c r="F25" s="67">
        <f>ROUND(SUM(F19:F24),2)</f>
        <v>0</v>
      </c>
      <c r="G25" s="33"/>
      <c r="H25" s="67">
        <f>ROUND(SUM(H19:H24),2)</f>
        <v>0</v>
      </c>
      <c r="I25" s="67">
        <f>ROUND(SUM(I19:I24),2)</f>
        <v>0</v>
      </c>
      <c r="J25" s="34"/>
    </row>
    <row r="26" spans="1:14" ht="15.75" thickBot="1" x14ac:dyDescent="0.3"/>
    <row r="27" spans="1:14" ht="57.75" x14ac:dyDescent="0.25">
      <c r="A27" s="68" t="s">
        <v>0</v>
      </c>
      <c r="B27" s="69" t="s">
        <v>38</v>
      </c>
      <c r="C27" s="70" t="s">
        <v>16</v>
      </c>
      <c r="D27" s="71" t="s">
        <v>1</v>
      </c>
      <c r="E27" s="72" t="s">
        <v>17</v>
      </c>
      <c r="F27" s="73" t="s">
        <v>18</v>
      </c>
      <c r="G27" s="15"/>
      <c r="H27" s="16"/>
      <c r="I27" s="16"/>
    </row>
    <row r="28" spans="1:14" ht="12.75" customHeight="1" thickBot="1" x14ac:dyDescent="0.3">
      <c r="A28" s="11">
        <v>1</v>
      </c>
      <c r="B28" s="12">
        <v>2</v>
      </c>
      <c r="C28" s="12">
        <v>3</v>
      </c>
      <c r="D28" s="12">
        <v>4</v>
      </c>
      <c r="E28" s="14">
        <v>5</v>
      </c>
      <c r="F28" s="20">
        <v>6</v>
      </c>
      <c r="G28" s="17"/>
      <c r="H28" s="17"/>
      <c r="I28" s="17"/>
    </row>
    <row r="29" spans="1:14" ht="15" customHeight="1" x14ac:dyDescent="0.25">
      <c r="A29" s="61">
        <v>1</v>
      </c>
      <c r="B29" s="62" t="s">
        <v>14</v>
      </c>
      <c r="C29" s="74">
        <f>F15</f>
        <v>0</v>
      </c>
      <c r="D29" s="75">
        <v>8</v>
      </c>
      <c r="E29" s="76">
        <f t="shared" ref="E29:E30" si="8">ROUND(C29*D29%,2)</f>
        <v>0</v>
      </c>
      <c r="F29" s="77">
        <f t="shared" ref="F29:F30" si="9">ROUND(C29+E29,2)</f>
        <v>0</v>
      </c>
      <c r="G29" s="18"/>
      <c r="H29" s="19"/>
      <c r="I29" s="19"/>
    </row>
    <row r="30" spans="1:14" ht="15" customHeight="1" thickBot="1" x14ac:dyDescent="0.3">
      <c r="A30" s="83">
        <v>2</v>
      </c>
      <c r="B30" s="84" t="s">
        <v>15</v>
      </c>
      <c r="C30" s="85">
        <f>F25</f>
        <v>0</v>
      </c>
      <c r="D30" s="86">
        <v>8</v>
      </c>
      <c r="E30" s="87">
        <f t="shared" si="8"/>
        <v>0</v>
      </c>
      <c r="F30" s="88">
        <f t="shared" si="9"/>
        <v>0</v>
      </c>
      <c r="G30" s="18"/>
      <c r="H30" s="19"/>
      <c r="I30" s="19"/>
    </row>
    <row r="31" spans="1:14" ht="15" customHeight="1" thickBot="1" x14ac:dyDescent="0.3">
      <c r="A31" s="99" t="s">
        <v>32</v>
      </c>
      <c r="B31" s="100"/>
      <c r="C31" s="66">
        <f>ROUND(SUM(C29:C30),2)</f>
        <v>0</v>
      </c>
      <c r="D31" s="89"/>
      <c r="E31" s="90">
        <f>SUM(E29:E30)</f>
        <v>0</v>
      </c>
      <c r="F31" s="67">
        <f>ROUND(SUM(F29:F30),2)</f>
        <v>0</v>
      </c>
      <c r="G31" s="19"/>
      <c r="H31" s="63"/>
      <c r="I31" s="63"/>
      <c r="J31" s="64"/>
      <c r="K31" s="65"/>
      <c r="L31" s="65"/>
      <c r="M31" s="65"/>
      <c r="N31" s="65"/>
    </row>
    <row r="32" spans="1:14" ht="15" customHeight="1" x14ac:dyDescent="0.25">
      <c r="G32"/>
      <c r="J32"/>
    </row>
    <row r="33" spans="1:14" x14ac:dyDescent="0.25">
      <c r="A33" s="95" t="s">
        <v>35</v>
      </c>
      <c r="B33" s="96"/>
      <c r="C33" s="96"/>
      <c r="D33" s="96"/>
      <c r="E33" s="96"/>
      <c r="F33" s="96"/>
      <c r="G33" s="96"/>
      <c r="H33" s="96"/>
      <c r="I33" s="96"/>
      <c r="J33" s="97"/>
      <c r="K33" s="65"/>
      <c r="L33" s="65"/>
      <c r="M33" s="65"/>
      <c r="N33" s="65"/>
    </row>
    <row r="34" spans="1:14" ht="54" x14ac:dyDescent="0.25">
      <c r="A34" s="78" t="s">
        <v>0</v>
      </c>
      <c r="B34" s="79" t="s">
        <v>30</v>
      </c>
      <c r="C34" s="80" t="s">
        <v>8</v>
      </c>
      <c r="D34" s="80" t="s">
        <v>4</v>
      </c>
      <c r="E34" s="80" t="s">
        <v>29</v>
      </c>
      <c r="F34" s="80" t="s">
        <v>21</v>
      </c>
      <c r="G34" s="81" t="s">
        <v>1</v>
      </c>
      <c r="H34" s="80" t="s">
        <v>2</v>
      </c>
      <c r="I34" s="80" t="s">
        <v>6</v>
      </c>
      <c r="J34" s="82" t="s">
        <v>28</v>
      </c>
      <c r="K34" s="65"/>
      <c r="L34" s="65"/>
      <c r="M34" s="65"/>
      <c r="N34" s="65"/>
    </row>
    <row r="35" spans="1:14" ht="15.75" thickBot="1" x14ac:dyDescent="0.3">
      <c r="A35" s="38">
        <v>1</v>
      </c>
      <c r="B35" s="39">
        <v>2</v>
      </c>
      <c r="C35" s="39">
        <v>3</v>
      </c>
      <c r="D35" s="39">
        <v>4</v>
      </c>
      <c r="E35" s="39">
        <v>5</v>
      </c>
      <c r="F35" s="39">
        <v>6</v>
      </c>
      <c r="G35" s="39">
        <v>7</v>
      </c>
      <c r="H35" s="39">
        <v>8</v>
      </c>
      <c r="I35" s="39">
        <v>9</v>
      </c>
      <c r="J35" s="40">
        <v>10</v>
      </c>
    </row>
    <row r="36" spans="1:14" ht="15" customHeight="1" x14ac:dyDescent="0.25">
      <c r="A36" s="22">
        <v>1</v>
      </c>
      <c r="B36" s="58" t="s">
        <v>23</v>
      </c>
      <c r="C36" s="23">
        <v>107877</v>
      </c>
      <c r="D36" s="23"/>
      <c r="E36" s="23">
        <f t="shared" ref="E36:E41" si="10">ROUND(C36*D36,2)</f>
        <v>0</v>
      </c>
      <c r="F36" s="23">
        <f t="shared" ref="F36:F41" si="11">ROUND(E36*J36,2)</f>
        <v>0</v>
      </c>
      <c r="G36" s="24">
        <v>8</v>
      </c>
      <c r="H36" s="23">
        <f t="shared" ref="H36:H41" si="12">ROUND(F36*G36%,2)</f>
        <v>0</v>
      </c>
      <c r="I36" s="23">
        <f t="shared" ref="I36:I41" si="13">ROUND(F36+H36,2)</f>
        <v>0</v>
      </c>
      <c r="J36" s="25">
        <v>2</v>
      </c>
    </row>
    <row r="37" spans="1:14" ht="15" customHeight="1" x14ac:dyDescent="0.25">
      <c r="A37" s="22">
        <v>3</v>
      </c>
      <c r="B37" s="21" t="s">
        <v>24</v>
      </c>
      <c r="C37" s="28">
        <v>78850.5</v>
      </c>
      <c r="D37" s="28"/>
      <c r="E37" s="28">
        <f t="shared" si="10"/>
        <v>0</v>
      </c>
      <c r="F37" s="28">
        <f t="shared" si="11"/>
        <v>0</v>
      </c>
      <c r="G37" s="29">
        <v>8</v>
      </c>
      <c r="H37" s="28">
        <f t="shared" si="12"/>
        <v>0</v>
      </c>
      <c r="I37" s="28">
        <f t="shared" si="13"/>
        <v>0</v>
      </c>
      <c r="J37" s="30">
        <v>1</v>
      </c>
    </row>
    <row r="38" spans="1:14" ht="15" customHeight="1" x14ac:dyDescent="0.25">
      <c r="A38" s="27">
        <v>4</v>
      </c>
      <c r="B38" s="21" t="s">
        <v>25</v>
      </c>
      <c r="C38" s="28">
        <v>19306.7</v>
      </c>
      <c r="D38" s="28"/>
      <c r="E38" s="28">
        <f t="shared" si="10"/>
        <v>0</v>
      </c>
      <c r="F38" s="28">
        <f t="shared" si="11"/>
        <v>0</v>
      </c>
      <c r="G38" s="29">
        <v>8</v>
      </c>
      <c r="H38" s="28">
        <f t="shared" si="12"/>
        <v>0</v>
      </c>
      <c r="I38" s="28">
        <f t="shared" si="13"/>
        <v>0</v>
      </c>
      <c r="J38" s="30">
        <v>1</v>
      </c>
    </row>
    <row r="39" spans="1:14" ht="15" customHeight="1" x14ac:dyDescent="0.25">
      <c r="A39" s="27">
        <v>6</v>
      </c>
      <c r="B39" s="21" t="s">
        <v>20</v>
      </c>
      <c r="C39" s="28">
        <v>1284.5</v>
      </c>
      <c r="D39" s="28"/>
      <c r="E39" s="28">
        <f t="shared" si="10"/>
        <v>0</v>
      </c>
      <c r="F39" s="28">
        <f t="shared" si="11"/>
        <v>0</v>
      </c>
      <c r="G39" s="29">
        <v>8</v>
      </c>
      <c r="H39" s="28">
        <f t="shared" si="12"/>
        <v>0</v>
      </c>
      <c r="I39" s="28">
        <f t="shared" si="13"/>
        <v>0</v>
      </c>
      <c r="J39" s="30">
        <v>1</v>
      </c>
    </row>
    <row r="40" spans="1:14" ht="15" customHeight="1" x14ac:dyDescent="0.25">
      <c r="A40" s="22">
        <v>7</v>
      </c>
      <c r="B40" s="21" t="s">
        <v>19</v>
      </c>
      <c r="C40" s="28">
        <v>22</v>
      </c>
      <c r="D40" s="28"/>
      <c r="E40" s="28">
        <f t="shared" si="10"/>
        <v>0</v>
      </c>
      <c r="F40" s="28">
        <f t="shared" si="11"/>
        <v>0</v>
      </c>
      <c r="G40" s="29">
        <v>8</v>
      </c>
      <c r="H40" s="28">
        <f t="shared" si="12"/>
        <v>0</v>
      </c>
      <c r="I40" s="28">
        <f t="shared" si="13"/>
        <v>0</v>
      </c>
      <c r="J40" s="30">
        <v>1</v>
      </c>
    </row>
    <row r="41" spans="1:14" ht="15" customHeight="1" x14ac:dyDescent="0.25">
      <c r="A41" s="27">
        <v>8</v>
      </c>
      <c r="B41" s="21" t="s">
        <v>26</v>
      </c>
      <c r="C41" s="28">
        <v>25379</v>
      </c>
      <c r="D41" s="28"/>
      <c r="E41" s="28">
        <f t="shared" si="10"/>
        <v>0</v>
      </c>
      <c r="F41" s="28">
        <f t="shared" si="11"/>
        <v>0</v>
      </c>
      <c r="G41" s="29">
        <v>8</v>
      </c>
      <c r="H41" s="28">
        <f t="shared" si="12"/>
        <v>0</v>
      </c>
      <c r="I41" s="28">
        <f t="shared" si="13"/>
        <v>0</v>
      </c>
      <c r="J41" s="30">
        <v>1</v>
      </c>
    </row>
    <row r="42" spans="1:14" ht="15" customHeight="1" thickBot="1" x14ac:dyDescent="0.3">
      <c r="A42" s="93" t="s">
        <v>36</v>
      </c>
      <c r="B42" s="94"/>
      <c r="C42" s="91">
        <f>ROUND(SUM(C36:C41),2)</f>
        <v>232719.7</v>
      </c>
      <c r="D42" s="31"/>
      <c r="E42" s="60">
        <f>ROUND(SUM(E36:E41),2)</f>
        <v>0</v>
      </c>
      <c r="F42" s="92">
        <f>ROUND(SUM(F36:F41),2)</f>
        <v>0</v>
      </c>
      <c r="G42" s="59"/>
      <c r="H42" s="92">
        <f>ROUND(SUM(H36:H41),2)</f>
        <v>0</v>
      </c>
      <c r="I42" s="92">
        <f>ROUND(SUM(I36:I41),2)</f>
        <v>0</v>
      </c>
      <c r="J42" s="34"/>
    </row>
  </sheetData>
  <mergeCells count="11">
    <mergeCell ref="A16:I16"/>
    <mergeCell ref="A25:B25"/>
    <mergeCell ref="A31:B31"/>
    <mergeCell ref="A33:J33"/>
    <mergeCell ref="A42:B42"/>
    <mergeCell ref="A15:B15"/>
    <mergeCell ref="I1:J1"/>
    <mergeCell ref="A2:I2"/>
    <mergeCell ref="A3:I6"/>
    <mergeCell ref="A8:I8"/>
    <mergeCell ref="A9:I9"/>
  </mergeCells>
  <printOptions horizontalCentered="1"/>
  <pageMargins left="1.1023622047244095" right="0.70866141732283472" top="0.74803149606299213" bottom="0.74803149606299213" header="0.31496062992125984" footer="0.31496062992125984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0A73425-A517-4D66-8EA7-BB0A2E593F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CZĘŚĆ III GZ DARŁOWO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c13f09fd-928c-44f6-b0d0-e1d012dcda0e</vt:lpwstr>
  </property>
  <property fmtid="{D5CDD505-2E9C-101B-9397-08002B2CF9AE}" pid="3" name="bjSaver">
    <vt:lpwstr>xzPFfqyZLL3/x85mdW+/my5U9Ym07wBe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10.49.198.53</vt:lpwstr>
  </property>
</Properties>
</file>