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kwiecka8512\Desktop\POSTĘPOWANIA\5_Postępowania 2025_małe OiB\11_07_2025_OiB\2_ogłoszenie\"/>
    </mc:Choice>
  </mc:AlternateContent>
  <bookViews>
    <workbookView xWindow="0" yWindow="0" windowWidth="28800" windowHeight="12300"/>
  </bookViews>
  <sheets>
    <sheet name="Postępowanie nr 11_07_2025_OiB" sheetId="2" r:id="rId1"/>
  </sheets>
  <externalReferences>
    <externalReference r:id="rId2"/>
  </externalReferences>
  <definedNames>
    <definedName name="_xlnm._FilterDatabase" localSheetId="0" hidden="1">'Postępowanie nr 11_07_2025_OiB'!$A$4:$J$25</definedName>
    <definedName name="CENY" localSheetId="0">#REF!</definedName>
    <definedName name="CENY">#REF!</definedName>
    <definedName name="CPV" localSheetId="0">#REF!</definedName>
    <definedName name="CPV">#REF!</definedName>
    <definedName name="JIM" localSheetId="0">[1]Arkusz1!#REF!</definedName>
    <definedName name="JIM">[1]Arkusz1!#REF!</definedName>
    <definedName name="new" localSheetId="0">#REF!</definedName>
    <definedName name="new">#REF!</definedName>
    <definedName name="nowe" localSheetId="0">#REF!</definedName>
    <definedName name="nowe">#REF!</definedName>
    <definedName name="_xlnm.Print_Area" localSheetId="0">'Postępowanie nr 11_07_2025_OiB'!$A$1:$J$26</definedName>
    <definedName name="plan" localSheetId="0">#REF!</definedName>
    <definedName name="plan">#REF!</definedName>
    <definedName name="radmor" localSheetId="0">#REF!</definedName>
    <definedName name="radmor">#REF!</definedName>
    <definedName name="Regny" localSheetId="0">#REF!</definedName>
    <definedName name="Regny">#REF!</definedName>
    <definedName name="RWTR" localSheetId="0">#REF!</definedName>
    <definedName name="RWTR">#REF!</definedName>
    <definedName name="RWTZ" localSheetId="0">#REF!</definedName>
    <definedName name="RWTZ">#REF!</definedName>
    <definedName name="spr" localSheetId="0">#REF!</definedName>
    <definedName name="spr">#REF!</definedName>
    <definedName name="szac" localSheetId="0">#REF!</definedName>
    <definedName name="szac">#REF!</definedName>
    <definedName name="wyd" localSheetId="0">#REF!</definedName>
    <definedName name="wyd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2" l="1"/>
  <c r="J25" i="2" s="1"/>
  <c r="A25" i="2"/>
  <c r="H24" i="2"/>
  <c r="J24" i="2" s="1"/>
  <c r="A24" i="2"/>
  <c r="H23" i="2"/>
  <c r="J23" i="2" s="1"/>
  <c r="A23" i="2"/>
  <c r="H22" i="2"/>
  <c r="J22" i="2" s="1"/>
  <c r="A22" i="2"/>
  <c r="H21" i="2"/>
  <c r="J21" i="2" s="1"/>
  <c r="A21" i="2"/>
  <c r="H20" i="2"/>
  <c r="J20" i="2" s="1"/>
  <c r="A20" i="2"/>
  <c r="H19" i="2"/>
  <c r="J19" i="2" s="1"/>
  <c r="A19" i="2"/>
  <c r="H18" i="2"/>
  <c r="J18" i="2" s="1"/>
  <c r="A18" i="2"/>
  <c r="H17" i="2"/>
  <c r="J17" i="2" s="1"/>
  <c r="A17" i="2"/>
  <c r="H16" i="2"/>
  <c r="J16" i="2" s="1"/>
  <c r="A16" i="2"/>
  <c r="H15" i="2"/>
  <c r="J15" i="2" s="1"/>
  <c r="A15" i="2"/>
  <c r="H14" i="2"/>
  <c r="J14" i="2" s="1"/>
  <c r="A14" i="2"/>
  <c r="H13" i="2"/>
  <c r="J13" i="2" s="1"/>
  <c r="A13" i="2"/>
  <c r="H12" i="2"/>
  <c r="J12" i="2" s="1"/>
  <c r="A12" i="2"/>
  <c r="H11" i="2"/>
  <c r="J11" i="2" s="1"/>
  <c r="A11" i="2"/>
  <c r="H10" i="2"/>
  <c r="J10" i="2" s="1"/>
  <c r="A10" i="2"/>
  <c r="H9" i="2"/>
  <c r="J9" i="2" s="1"/>
  <c r="A9" i="2"/>
  <c r="H8" i="2"/>
  <c r="J8" i="2" s="1"/>
  <c r="A8" i="2"/>
  <c r="H7" i="2"/>
  <c r="J7" i="2" s="1"/>
  <c r="A7" i="2"/>
  <c r="H6" i="2"/>
  <c r="J6" i="2" s="1"/>
  <c r="A6" i="2"/>
  <c r="H5" i="2"/>
  <c r="J5" i="2" s="1"/>
  <c r="A5" i="2"/>
</calcChain>
</file>

<file path=xl/sharedStrings.xml><?xml version="1.0" encoding="utf-8"?>
<sst xmlns="http://schemas.openxmlformats.org/spreadsheetml/2006/main" count="79" uniqueCount="57">
  <si>
    <t>Lp.</t>
  </si>
  <si>
    <t>NAZWA</t>
  </si>
  <si>
    <t>J.m.</t>
  </si>
  <si>
    <t>Ilość</t>
  </si>
  <si>
    <t>SZT</t>
  </si>
  <si>
    <t>JIM</t>
  </si>
  <si>
    <t>Cena jednostkowa netto
 [zł za j.m.]</t>
  </si>
  <si>
    <t>5998PL0225376</t>
  </si>
  <si>
    <t xml:space="preserve">PANEL-WYŚWIETLACZ 10511-1300-03         </t>
  </si>
  <si>
    <t>5995PL0530582</t>
  </si>
  <si>
    <t xml:space="preserve">KABEL 10497-5015-01                     </t>
  </si>
  <si>
    <t>5995PL0530588</t>
  </si>
  <si>
    <t xml:space="preserve">KABEL 10181-9824-025                    </t>
  </si>
  <si>
    <t>5995PL0530577</t>
  </si>
  <si>
    <t xml:space="preserve">KABEL 10497-5036-01                     </t>
  </si>
  <si>
    <t>5963PL0740855</t>
  </si>
  <si>
    <t xml:space="preserve">MODUŁ W.CZ.12020-1220-20                </t>
  </si>
  <si>
    <t>5998PL0225396</t>
  </si>
  <si>
    <t xml:space="preserve">PANEL 10513-4000-01                     </t>
  </si>
  <si>
    <t>5985PL1243419</t>
  </si>
  <si>
    <t xml:space="preserve">ANTENA RF-1980F-AT003                   </t>
  </si>
  <si>
    <t>5985PL0531407</t>
  </si>
  <si>
    <t xml:space="preserve">ANTENA HF-DIPOL RF-1912T-AT002          </t>
  </si>
  <si>
    <t>5985PL0580783</t>
  </si>
  <si>
    <t xml:space="preserve">ANTENA RF-1942-AT001                    </t>
  </si>
  <si>
    <t>6140PL1936530</t>
  </si>
  <si>
    <t xml:space="preserve">AKUMULATOR BT-70791JV                   </t>
  </si>
  <si>
    <t>6140PL1848237</t>
  </si>
  <si>
    <t xml:space="preserve">AKUMULATOR BT-70791CG                   </t>
  </si>
  <si>
    <t>5985PL0225308</t>
  </si>
  <si>
    <t xml:space="preserve">ANTENA GPS 12006-0017-01                </t>
  </si>
  <si>
    <t>5998PL0225387</t>
  </si>
  <si>
    <t xml:space="preserve">PANEL 10511-7100-05                     </t>
  </si>
  <si>
    <t>5985PL1778580</t>
  </si>
  <si>
    <t xml:space="preserve">ROZDZIELACZ SYG.2-DROŻNY XMSP0727N2650  </t>
  </si>
  <si>
    <t>5342PL0683159</t>
  </si>
  <si>
    <t xml:space="preserve">OBUDOWA RDST.10535-2500-06              </t>
  </si>
  <si>
    <t>5963PL0641736</t>
  </si>
  <si>
    <t xml:space="preserve">MODUŁ GPS 10511-4700-03                 </t>
  </si>
  <si>
    <t>5965PL0535889</t>
  </si>
  <si>
    <t xml:space="preserve">MIKROTELEFON H-250/U               </t>
  </si>
  <si>
    <t>5970PL0194130</t>
  </si>
  <si>
    <t xml:space="preserve">IZOLATOR 1960-4000                      </t>
  </si>
  <si>
    <t>5970PL0740841</t>
  </si>
  <si>
    <t xml:space="preserve">ZESPÓŁ IZOLATORA WN 12020-1190-01       </t>
  </si>
  <si>
    <t>5998PL0683112</t>
  </si>
  <si>
    <t xml:space="preserve">PŁYTKA CPLR ANTENY 10372-1450-01        </t>
  </si>
  <si>
    <t>5995PL0778555</t>
  </si>
  <si>
    <t>KABEL KONCENTRYCZNY 12020-1455-A1</t>
  </si>
  <si>
    <t xml:space="preserve">Zadanie nr </t>
  </si>
  <si>
    <t>Wartość całkowita brutto (wartość całkowita netto + wartość podatku VAT) [zł]</t>
  </si>
  <si>
    <t>Podatek    VAT          w %</t>
  </si>
  <si>
    <t>Wartość całkowita netto 
(ilość x cena jednostkowa netto) [zł]</t>
  </si>
  <si>
    <t>RAZEM</t>
  </si>
  <si>
    <t>X</t>
  </si>
  <si>
    <t>Załącznik nr 1</t>
  </si>
  <si>
    <r>
      <t xml:space="preserve">OPIS PRZEDMIOTU ZAMÓWIENIA/FORMULARZ CENOWY
Dostawa technicznych środków materiałowych do radiostacji wojskowych HARRIS
 </t>
    </r>
    <r>
      <rPr>
        <sz val="12"/>
        <rFont val="Calibri"/>
        <family val="2"/>
        <charset val="238"/>
        <scheme val="minor"/>
      </rPr>
      <t>nr sprawy 11/07/2025/OiB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</si>
</sst>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_z_ł"/>
    <numFmt numFmtId="165" formatCode="_-[$€-2]\ * #,##0.00_-;\-[$€-2]\ * #,##0.00_-;_-[$€-2]\ * &quot;-&quot;??_-;_-@_-"/>
    <numFmt numFmtId="166" formatCode="_-* #,##0.00\ [$zł-415]_-;\-* #,##0.00\ [$zł-415]_-;_-* &quot;-&quot;??\ [$zł-415]_-;_-@_-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0" fontId="3" fillId="0" borderId="0" xfId="1" applyFont="1" applyAlignment="1">
      <alignment wrapText="1"/>
    </xf>
    <xf numFmtId="0" fontId="3" fillId="0" borderId="0" xfId="1" applyFont="1" applyFill="1" applyAlignment="1">
      <alignment wrapText="1"/>
    </xf>
    <xf numFmtId="0" fontId="4" fillId="0" borderId="0" xfId="1" applyFont="1" applyFill="1" applyAlignment="1">
      <alignment wrapText="1"/>
    </xf>
    <xf numFmtId="0" fontId="4" fillId="0" borderId="0" xfId="1" applyFont="1" applyFill="1" applyAlignment="1">
      <alignment horizontal="left" vertical="center" wrapText="1"/>
    </xf>
    <xf numFmtId="0" fontId="4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left" vertical="top" wrapText="1"/>
    </xf>
    <xf numFmtId="166" fontId="4" fillId="0" borderId="0" xfId="1" applyNumberFormat="1" applyFont="1" applyFill="1" applyAlignment="1">
      <alignment horizontal="left" vertical="top" wrapText="1"/>
    </xf>
    <xf numFmtId="165" fontId="4" fillId="0" borderId="0" xfId="1" applyNumberFormat="1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right" vertical="center" wrapText="1"/>
    </xf>
    <xf numFmtId="4" fontId="7" fillId="0" borderId="1" xfId="1" applyNumberFormat="1" applyFont="1" applyFill="1" applyBorder="1" applyAlignment="1">
      <alignment horizontal="right" vertical="center" wrapText="1"/>
    </xf>
    <xf numFmtId="9" fontId="7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164" fontId="7" fillId="0" borderId="6" xfId="1" applyNumberFormat="1" applyFont="1" applyFill="1" applyBorder="1" applyAlignment="1">
      <alignment horizontal="right" vertical="center" wrapText="1"/>
    </xf>
    <xf numFmtId="4" fontId="7" fillId="0" borderId="6" xfId="1" applyNumberFormat="1" applyFont="1" applyFill="1" applyBorder="1" applyAlignment="1">
      <alignment horizontal="right" vertical="center" wrapText="1"/>
    </xf>
    <xf numFmtId="9" fontId="7" fillId="0" borderId="6" xfId="1" applyNumberFormat="1" applyFont="1" applyFill="1" applyBorder="1" applyAlignment="1">
      <alignment horizontal="right" vertical="center" wrapText="1"/>
    </xf>
    <xf numFmtId="4" fontId="7" fillId="0" borderId="7" xfId="1" applyNumberFormat="1" applyFont="1" applyFill="1" applyBorder="1" applyAlignment="1">
      <alignment horizontal="right" vertical="center" wrapText="1"/>
    </xf>
    <xf numFmtId="0" fontId="7" fillId="0" borderId="14" xfId="1" applyFont="1" applyFill="1" applyBorder="1" applyAlignment="1">
      <alignment horizontal="right" vertical="center" wrapText="1"/>
    </xf>
    <xf numFmtId="4" fontId="7" fillId="0" borderId="15" xfId="1" applyNumberFormat="1" applyFont="1" applyFill="1" applyBorder="1" applyAlignment="1">
      <alignment horizontal="right" vertical="center" wrapText="1"/>
    </xf>
    <xf numFmtId="0" fontId="4" fillId="0" borderId="2" xfId="1" applyFont="1" applyFill="1" applyBorder="1" applyAlignment="1">
      <alignment wrapText="1"/>
    </xf>
    <xf numFmtId="0" fontId="4" fillId="0" borderId="3" xfId="1" applyFont="1" applyFill="1" applyBorder="1" applyAlignment="1">
      <alignment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center" vertical="center" wrapText="1"/>
    </xf>
    <xf numFmtId="1" fontId="7" fillId="0" borderId="16" xfId="0" applyNumberFormat="1" applyFont="1" applyFill="1" applyBorder="1" applyAlignment="1">
      <alignment horizontal="center" vertical="center" wrapText="1"/>
    </xf>
    <xf numFmtId="164" fontId="7" fillId="0" borderId="16" xfId="1" applyNumberFormat="1" applyFont="1" applyFill="1" applyBorder="1" applyAlignment="1">
      <alignment horizontal="right" vertical="center" wrapText="1"/>
    </xf>
    <xf numFmtId="4" fontId="7" fillId="0" borderId="16" xfId="1" applyNumberFormat="1" applyFont="1" applyFill="1" applyBorder="1" applyAlignment="1">
      <alignment horizontal="right" vertical="center" wrapText="1"/>
    </xf>
    <xf numFmtId="9" fontId="7" fillId="0" borderId="16" xfId="1" applyNumberFormat="1" applyFont="1" applyFill="1" applyBorder="1" applyAlignment="1">
      <alignment horizontal="right" vertical="center" wrapText="1"/>
    </xf>
    <xf numFmtId="4" fontId="7" fillId="0" borderId="17" xfId="1" applyNumberFormat="1" applyFont="1" applyFill="1" applyBorder="1" applyAlignment="1">
      <alignment horizontal="right" vertical="center" wrapText="1"/>
    </xf>
    <xf numFmtId="0" fontId="7" fillId="0" borderId="18" xfId="1" applyFont="1" applyFill="1" applyBorder="1" applyAlignment="1">
      <alignment horizontal="right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top" wrapText="1"/>
    </xf>
    <xf numFmtId="0" fontId="5" fillId="0" borderId="16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wrapText="1"/>
    </xf>
    <xf numFmtId="0" fontId="9" fillId="0" borderId="3" xfId="1" applyFont="1" applyFill="1" applyBorder="1" applyAlignment="1">
      <alignment horizont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robier\Plany%20Zaopatrywania\Plan%20Zaopatrywani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2022"/>
      <sheetName val="Arkusz1"/>
      <sheetName val="Zamienniki"/>
      <sheetName val="tśm wycofane"/>
      <sheetName val="plan 2022 z cenami"/>
      <sheetName val="wydawk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view="pageBreakPreview" zoomScale="130" zoomScaleNormal="100" zoomScaleSheetLayoutView="130" workbookViewId="0">
      <selection activeCell="E3" sqref="E3"/>
    </sheetView>
  </sheetViews>
  <sheetFormatPr defaultRowHeight="15"/>
  <cols>
    <col min="1" max="1" width="4.140625" style="4" customWidth="1"/>
    <col min="2" max="2" width="12.85546875" style="4" customWidth="1"/>
    <col min="3" max="3" width="16" style="4" customWidth="1"/>
    <col min="4" max="4" width="43.7109375" style="4" customWidth="1"/>
    <col min="5" max="5" width="8.140625" style="5" customWidth="1"/>
    <col min="6" max="6" width="10.7109375" style="6" customWidth="1"/>
    <col min="7" max="7" width="12.85546875" style="5" customWidth="1"/>
    <col min="8" max="8" width="16.85546875" style="5" customWidth="1"/>
    <col min="9" max="9" width="9.140625" style="5" customWidth="1"/>
    <col min="10" max="10" width="14.28515625" style="7" customWidth="1"/>
    <col min="11" max="16384" width="9.140625" style="1"/>
  </cols>
  <sheetData>
    <row r="1" spans="1:10" ht="15.75" thickBot="1">
      <c r="A1" s="35"/>
      <c r="B1" s="36"/>
      <c r="C1" s="36"/>
      <c r="D1" s="36"/>
      <c r="E1" s="37"/>
      <c r="F1" s="38"/>
      <c r="G1" s="37"/>
      <c r="H1" s="37"/>
      <c r="I1" s="56" t="s">
        <v>55</v>
      </c>
      <c r="J1" s="57"/>
    </row>
    <row r="2" spans="1:10" s="10" customFormat="1" ht="51.75" customHeight="1" thickBot="1">
      <c r="A2" s="51" t="s">
        <v>56</v>
      </c>
      <c r="B2" s="52"/>
      <c r="C2" s="52"/>
      <c r="D2" s="52"/>
      <c r="E2" s="52"/>
      <c r="F2" s="52"/>
      <c r="G2" s="52"/>
      <c r="H2" s="52"/>
      <c r="I2" s="52"/>
      <c r="J2" s="53"/>
    </row>
    <row r="3" spans="1:10" s="2" customFormat="1" ht="115.5" thickBot="1">
      <c r="A3" s="22" t="s">
        <v>0</v>
      </c>
      <c r="B3" s="23" t="s">
        <v>49</v>
      </c>
      <c r="C3" s="23" t="s">
        <v>5</v>
      </c>
      <c r="D3" s="23" t="s">
        <v>1</v>
      </c>
      <c r="E3" s="23" t="s">
        <v>2</v>
      </c>
      <c r="F3" s="23" t="s">
        <v>3</v>
      </c>
      <c r="G3" s="23" t="s">
        <v>6</v>
      </c>
      <c r="H3" s="23" t="s">
        <v>52</v>
      </c>
      <c r="I3" s="23" t="s">
        <v>51</v>
      </c>
      <c r="J3" s="24" t="s">
        <v>50</v>
      </c>
    </row>
    <row r="4" spans="1:10" s="2" customFormat="1" ht="12.75" customHeight="1" thickBot="1">
      <c r="A4" s="19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  <c r="J4" s="21">
        <v>10</v>
      </c>
    </row>
    <row r="5" spans="1:10" s="3" customFormat="1" ht="14.25">
      <c r="A5" s="25">
        <f>SUBTOTAL(3,D5:$D$5)</f>
        <v>1</v>
      </c>
      <c r="B5" s="18">
        <v>1</v>
      </c>
      <c r="C5" s="26" t="s">
        <v>7</v>
      </c>
      <c r="D5" s="27" t="s">
        <v>8</v>
      </c>
      <c r="E5" s="26" t="s">
        <v>4</v>
      </c>
      <c r="F5" s="28">
        <v>5</v>
      </c>
      <c r="G5" s="29"/>
      <c r="H5" s="30">
        <f>F5*G5</f>
        <v>0</v>
      </c>
      <c r="I5" s="31">
        <v>0.23</v>
      </c>
      <c r="J5" s="32">
        <f>H5+ROUND(H5*I5,2)</f>
        <v>0</v>
      </c>
    </row>
    <row r="6" spans="1:10" s="3" customFormat="1" ht="14.25">
      <c r="A6" s="33">
        <f>SUBTOTAL(3,D$5:$D6)</f>
        <v>2</v>
      </c>
      <c r="B6" s="17">
        <v>2</v>
      </c>
      <c r="C6" s="12" t="s">
        <v>9</v>
      </c>
      <c r="D6" s="11" t="s">
        <v>10</v>
      </c>
      <c r="E6" s="12" t="s">
        <v>4</v>
      </c>
      <c r="F6" s="13">
        <v>5</v>
      </c>
      <c r="G6" s="14"/>
      <c r="H6" s="15">
        <f t="shared" ref="H6:H8" si="0">F6*G6</f>
        <v>0</v>
      </c>
      <c r="I6" s="16">
        <v>0.23</v>
      </c>
      <c r="J6" s="34">
        <f t="shared" ref="J6:J8" si="1">H6+ROUND(H6*I6,2)</f>
        <v>0</v>
      </c>
    </row>
    <row r="7" spans="1:10" s="3" customFormat="1" ht="14.25">
      <c r="A7" s="33">
        <f>SUBTOTAL(3,D$5:$D7)</f>
        <v>3</v>
      </c>
      <c r="B7" s="17">
        <v>3</v>
      </c>
      <c r="C7" s="12" t="s">
        <v>11</v>
      </c>
      <c r="D7" s="11" t="s">
        <v>12</v>
      </c>
      <c r="E7" s="12" t="s">
        <v>4</v>
      </c>
      <c r="F7" s="13">
        <v>5</v>
      </c>
      <c r="G7" s="14"/>
      <c r="H7" s="15">
        <f t="shared" si="0"/>
        <v>0</v>
      </c>
      <c r="I7" s="16">
        <v>0.23</v>
      </c>
      <c r="J7" s="34">
        <f t="shared" si="1"/>
        <v>0</v>
      </c>
    </row>
    <row r="8" spans="1:10" s="3" customFormat="1" ht="14.25">
      <c r="A8" s="33">
        <f>SUBTOTAL(3,D$5:$D8)</f>
        <v>4</v>
      </c>
      <c r="B8" s="17">
        <v>4</v>
      </c>
      <c r="C8" s="12" t="s">
        <v>13</v>
      </c>
      <c r="D8" s="11" t="s">
        <v>14</v>
      </c>
      <c r="E8" s="12" t="s">
        <v>4</v>
      </c>
      <c r="F8" s="13">
        <v>5</v>
      </c>
      <c r="G8" s="14"/>
      <c r="H8" s="15">
        <f t="shared" si="0"/>
        <v>0</v>
      </c>
      <c r="I8" s="16">
        <v>0.23</v>
      </c>
      <c r="J8" s="34">
        <f t="shared" si="1"/>
        <v>0</v>
      </c>
    </row>
    <row r="9" spans="1:10" s="3" customFormat="1" ht="14.25">
      <c r="A9" s="33">
        <f>SUBTOTAL(3,D$5:$D9)</f>
        <v>5</v>
      </c>
      <c r="B9" s="17">
        <v>5</v>
      </c>
      <c r="C9" s="12" t="s">
        <v>15</v>
      </c>
      <c r="D9" s="11" t="s">
        <v>16</v>
      </c>
      <c r="E9" s="12" t="s">
        <v>4</v>
      </c>
      <c r="F9" s="13">
        <v>5</v>
      </c>
      <c r="G9" s="14"/>
      <c r="H9" s="15">
        <f>F9*G9</f>
        <v>0</v>
      </c>
      <c r="I9" s="16">
        <v>0.23</v>
      </c>
      <c r="J9" s="34">
        <f>H9+ROUND(H9*I9,2)</f>
        <v>0</v>
      </c>
    </row>
    <row r="10" spans="1:10" s="3" customFormat="1" ht="14.25">
      <c r="A10" s="33">
        <f>SUBTOTAL(3,D$5:$D10)</f>
        <v>6</v>
      </c>
      <c r="B10" s="17">
        <v>6</v>
      </c>
      <c r="C10" s="12" t="s">
        <v>17</v>
      </c>
      <c r="D10" s="11" t="s">
        <v>18</v>
      </c>
      <c r="E10" s="12" t="s">
        <v>4</v>
      </c>
      <c r="F10" s="13">
        <v>5</v>
      </c>
      <c r="G10" s="14"/>
      <c r="H10" s="15">
        <f t="shared" ref="H10:H11" si="2">F10*G10</f>
        <v>0</v>
      </c>
      <c r="I10" s="16">
        <v>0.23</v>
      </c>
      <c r="J10" s="34">
        <f t="shared" ref="J10:J11" si="3">H10+ROUND(H10*I10,2)</f>
        <v>0</v>
      </c>
    </row>
    <row r="11" spans="1:10" s="3" customFormat="1" ht="14.25">
      <c r="A11" s="33">
        <f>SUBTOTAL(3,D$5:$D11)</f>
        <v>7</v>
      </c>
      <c r="B11" s="17">
        <v>7</v>
      </c>
      <c r="C11" s="12" t="s">
        <v>19</v>
      </c>
      <c r="D11" s="11" t="s">
        <v>20</v>
      </c>
      <c r="E11" s="12" t="s">
        <v>4</v>
      </c>
      <c r="F11" s="13">
        <v>5</v>
      </c>
      <c r="G11" s="14"/>
      <c r="H11" s="15">
        <f t="shared" si="2"/>
        <v>0</v>
      </c>
      <c r="I11" s="16">
        <v>0.23</v>
      </c>
      <c r="J11" s="34">
        <f t="shared" si="3"/>
        <v>0</v>
      </c>
    </row>
    <row r="12" spans="1:10" s="3" customFormat="1" ht="14.25">
      <c r="A12" s="33">
        <f>SUBTOTAL(3,D$5:$D12)</f>
        <v>8</v>
      </c>
      <c r="B12" s="17">
        <v>8</v>
      </c>
      <c r="C12" s="12" t="s">
        <v>21</v>
      </c>
      <c r="D12" s="11" t="s">
        <v>22</v>
      </c>
      <c r="E12" s="12" t="s">
        <v>4</v>
      </c>
      <c r="F12" s="13">
        <v>5</v>
      </c>
      <c r="G12" s="14"/>
      <c r="H12" s="15">
        <f>F12*G12</f>
        <v>0</v>
      </c>
      <c r="I12" s="16">
        <v>0.23</v>
      </c>
      <c r="J12" s="34">
        <f>H12+ROUND(H12*I12,2)</f>
        <v>0</v>
      </c>
    </row>
    <row r="13" spans="1:10" s="3" customFormat="1" ht="14.25">
      <c r="A13" s="33">
        <f>SUBTOTAL(3,D$5:$D13)</f>
        <v>9</v>
      </c>
      <c r="B13" s="17">
        <v>9</v>
      </c>
      <c r="C13" s="12" t="s">
        <v>23</v>
      </c>
      <c r="D13" s="11" t="s">
        <v>24</v>
      </c>
      <c r="E13" s="12" t="s">
        <v>4</v>
      </c>
      <c r="F13" s="13">
        <v>5</v>
      </c>
      <c r="G13" s="14"/>
      <c r="H13" s="15">
        <f t="shared" ref="H13:H14" si="4">F13*G13</f>
        <v>0</v>
      </c>
      <c r="I13" s="16">
        <v>0.23</v>
      </c>
      <c r="J13" s="34">
        <f t="shared" ref="J13:J14" si="5">H13+ROUND(H13*I13,2)</f>
        <v>0</v>
      </c>
    </row>
    <row r="14" spans="1:10" s="3" customFormat="1" ht="14.25">
      <c r="A14" s="33">
        <f>SUBTOTAL(3,D$5:$D14)</f>
        <v>10</v>
      </c>
      <c r="B14" s="17">
        <v>10</v>
      </c>
      <c r="C14" s="12" t="s">
        <v>29</v>
      </c>
      <c r="D14" s="11" t="s">
        <v>30</v>
      </c>
      <c r="E14" s="12" t="s">
        <v>4</v>
      </c>
      <c r="F14" s="13">
        <v>5</v>
      </c>
      <c r="G14" s="14"/>
      <c r="H14" s="15">
        <f t="shared" si="4"/>
        <v>0</v>
      </c>
      <c r="I14" s="16">
        <v>0.23</v>
      </c>
      <c r="J14" s="34">
        <f t="shared" si="5"/>
        <v>0</v>
      </c>
    </row>
    <row r="15" spans="1:10" s="3" customFormat="1" ht="14.25">
      <c r="A15" s="33">
        <f>SUBTOTAL(3,D$5:$D15)</f>
        <v>11</v>
      </c>
      <c r="B15" s="17">
        <v>11</v>
      </c>
      <c r="C15" s="12" t="s">
        <v>31</v>
      </c>
      <c r="D15" s="11" t="s">
        <v>32</v>
      </c>
      <c r="E15" s="12" t="s">
        <v>4</v>
      </c>
      <c r="F15" s="13">
        <v>3</v>
      </c>
      <c r="G15" s="14"/>
      <c r="H15" s="15">
        <f>F15*G15</f>
        <v>0</v>
      </c>
      <c r="I15" s="16">
        <v>0.23</v>
      </c>
      <c r="J15" s="34">
        <f>H15+ROUND(H15*I15,2)</f>
        <v>0</v>
      </c>
    </row>
    <row r="16" spans="1:10" s="3" customFormat="1" ht="14.25">
      <c r="A16" s="33">
        <f>SUBTOTAL(3,D$5:$D16)</f>
        <v>12</v>
      </c>
      <c r="B16" s="17">
        <v>12</v>
      </c>
      <c r="C16" s="12" t="s">
        <v>47</v>
      </c>
      <c r="D16" s="11" t="s">
        <v>48</v>
      </c>
      <c r="E16" s="12" t="s">
        <v>4</v>
      </c>
      <c r="F16" s="13">
        <v>2</v>
      </c>
      <c r="G16" s="14"/>
      <c r="H16" s="15">
        <f t="shared" ref="H16:H18" si="6">F16*G16</f>
        <v>0</v>
      </c>
      <c r="I16" s="16">
        <v>0.23</v>
      </c>
      <c r="J16" s="34">
        <f t="shared" ref="J16:J18" si="7">H16+ROUND(H16*I16,2)</f>
        <v>0</v>
      </c>
    </row>
    <row r="17" spans="1:10" s="3" customFormat="1" ht="14.25">
      <c r="A17" s="33">
        <f>SUBTOTAL(3,D$5:$D17)</f>
        <v>13</v>
      </c>
      <c r="B17" s="17">
        <v>13</v>
      </c>
      <c r="C17" s="12" t="s">
        <v>33</v>
      </c>
      <c r="D17" s="11" t="s">
        <v>34</v>
      </c>
      <c r="E17" s="12" t="s">
        <v>4</v>
      </c>
      <c r="F17" s="13">
        <v>3</v>
      </c>
      <c r="G17" s="14"/>
      <c r="H17" s="15">
        <f t="shared" si="6"/>
        <v>0</v>
      </c>
      <c r="I17" s="16">
        <v>0.23</v>
      </c>
      <c r="J17" s="34">
        <f t="shared" si="7"/>
        <v>0</v>
      </c>
    </row>
    <row r="18" spans="1:10" s="3" customFormat="1" ht="14.25">
      <c r="A18" s="33">
        <f>SUBTOTAL(3,D$5:$D18)</f>
        <v>14</v>
      </c>
      <c r="B18" s="17">
        <v>14</v>
      </c>
      <c r="C18" s="12" t="s">
        <v>35</v>
      </c>
      <c r="D18" s="11" t="s">
        <v>36</v>
      </c>
      <c r="E18" s="12" t="s">
        <v>4</v>
      </c>
      <c r="F18" s="13">
        <v>5</v>
      </c>
      <c r="G18" s="14"/>
      <c r="H18" s="15">
        <f t="shared" si="6"/>
        <v>0</v>
      </c>
      <c r="I18" s="16">
        <v>0.23</v>
      </c>
      <c r="J18" s="34">
        <f t="shared" si="7"/>
        <v>0</v>
      </c>
    </row>
    <row r="19" spans="1:10" s="3" customFormat="1" ht="14.25">
      <c r="A19" s="33">
        <f>SUBTOTAL(3,D$5:$D19)</f>
        <v>15</v>
      </c>
      <c r="B19" s="17">
        <v>15</v>
      </c>
      <c r="C19" s="12" t="s">
        <v>37</v>
      </c>
      <c r="D19" s="11" t="s">
        <v>38</v>
      </c>
      <c r="E19" s="12" t="s">
        <v>4</v>
      </c>
      <c r="F19" s="13">
        <v>5</v>
      </c>
      <c r="G19" s="14"/>
      <c r="H19" s="15">
        <f>F19*G19</f>
        <v>0</v>
      </c>
      <c r="I19" s="16">
        <v>0.23</v>
      </c>
      <c r="J19" s="34">
        <f>H19+ROUND(H19*I19,2)</f>
        <v>0</v>
      </c>
    </row>
    <row r="20" spans="1:10" s="3" customFormat="1" ht="14.25">
      <c r="A20" s="33">
        <f>SUBTOTAL(3,D$5:$D20)</f>
        <v>16</v>
      </c>
      <c r="B20" s="17">
        <v>16</v>
      </c>
      <c r="C20" s="12" t="s">
        <v>39</v>
      </c>
      <c r="D20" s="11" t="s">
        <v>40</v>
      </c>
      <c r="E20" s="12" t="s">
        <v>4</v>
      </c>
      <c r="F20" s="13">
        <v>10</v>
      </c>
      <c r="G20" s="14"/>
      <c r="H20" s="15">
        <f>F20*G20</f>
        <v>0</v>
      </c>
      <c r="I20" s="16">
        <v>0.23</v>
      </c>
      <c r="J20" s="34">
        <f>H20+ROUND(H20*I20,2)</f>
        <v>0</v>
      </c>
    </row>
    <row r="21" spans="1:10" s="3" customFormat="1" ht="14.25">
      <c r="A21" s="33">
        <f>SUBTOTAL(3,D$5:$D21)</f>
        <v>17</v>
      </c>
      <c r="B21" s="17">
        <v>17</v>
      </c>
      <c r="C21" s="12" t="s">
        <v>41</v>
      </c>
      <c r="D21" s="11" t="s">
        <v>42</v>
      </c>
      <c r="E21" s="12" t="s">
        <v>4</v>
      </c>
      <c r="F21" s="13">
        <v>5</v>
      </c>
      <c r="G21" s="14"/>
      <c r="H21" s="15">
        <f t="shared" ref="H21:H23" si="8">F21*G21</f>
        <v>0</v>
      </c>
      <c r="I21" s="16">
        <v>0.23</v>
      </c>
      <c r="J21" s="34">
        <f t="shared" ref="J21:J23" si="9">H21+ROUND(H21*I21,2)</f>
        <v>0</v>
      </c>
    </row>
    <row r="22" spans="1:10" s="3" customFormat="1" ht="14.25">
      <c r="A22" s="33">
        <f>SUBTOTAL(3,D$5:$D22)</f>
        <v>18</v>
      </c>
      <c r="B22" s="17">
        <v>18</v>
      </c>
      <c r="C22" s="12" t="s">
        <v>43</v>
      </c>
      <c r="D22" s="11" t="s">
        <v>44</v>
      </c>
      <c r="E22" s="12" t="s">
        <v>4</v>
      </c>
      <c r="F22" s="13">
        <v>5</v>
      </c>
      <c r="G22" s="14"/>
      <c r="H22" s="15">
        <f t="shared" si="8"/>
        <v>0</v>
      </c>
      <c r="I22" s="16">
        <v>0.23</v>
      </c>
      <c r="J22" s="34">
        <f t="shared" si="9"/>
        <v>0</v>
      </c>
    </row>
    <row r="23" spans="1:10" s="3" customFormat="1" ht="14.25">
      <c r="A23" s="33">
        <f>SUBTOTAL(3,D$5:$D23)</f>
        <v>19</v>
      </c>
      <c r="B23" s="17">
        <v>19</v>
      </c>
      <c r="C23" s="12" t="s">
        <v>45</v>
      </c>
      <c r="D23" s="11" t="s">
        <v>46</v>
      </c>
      <c r="E23" s="12" t="s">
        <v>4</v>
      </c>
      <c r="F23" s="13">
        <v>5</v>
      </c>
      <c r="G23" s="14"/>
      <c r="H23" s="15">
        <f t="shared" si="8"/>
        <v>0</v>
      </c>
      <c r="I23" s="16">
        <v>0.23</v>
      </c>
      <c r="J23" s="34">
        <f t="shared" si="9"/>
        <v>0</v>
      </c>
    </row>
    <row r="24" spans="1:10" s="3" customFormat="1" ht="14.25">
      <c r="A24" s="33">
        <f>SUBTOTAL(3,D$5:$D24)</f>
        <v>20</v>
      </c>
      <c r="B24" s="17">
        <v>20</v>
      </c>
      <c r="C24" s="12" t="s">
        <v>27</v>
      </c>
      <c r="D24" s="11" t="s">
        <v>28</v>
      </c>
      <c r="E24" s="12" t="s">
        <v>4</v>
      </c>
      <c r="F24" s="13">
        <v>5</v>
      </c>
      <c r="G24" s="14"/>
      <c r="H24" s="15">
        <f>F24*G24</f>
        <v>0</v>
      </c>
      <c r="I24" s="16">
        <v>0.23</v>
      </c>
      <c r="J24" s="34">
        <f>H24+ROUND(H24*I24,2)</f>
        <v>0</v>
      </c>
    </row>
    <row r="25" spans="1:10" s="3" customFormat="1" thickBot="1">
      <c r="A25" s="44">
        <f>SUBTOTAL(3,D$5:$D25)</f>
        <v>21</v>
      </c>
      <c r="B25" s="49">
        <v>21</v>
      </c>
      <c r="C25" s="45" t="s">
        <v>25</v>
      </c>
      <c r="D25" s="46" t="s">
        <v>26</v>
      </c>
      <c r="E25" s="45" t="s">
        <v>4</v>
      </c>
      <c r="F25" s="39">
        <v>5</v>
      </c>
      <c r="G25" s="40"/>
      <c r="H25" s="41">
        <f t="shared" ref="H25" si="10">F25*G25</f>
        <v>0</v>
      </c>
      <c r="I25" s="42">
        <v>0.23</v>
      </c>
      <c r="J25" s="43">
        <f t="shared" ref="J25" si="11">H25+ROUND(H25*I25,2)</f>
        <v>0</v>
      </c>
    </row>
    <row r="26" spans="1:10" ht="22.5" customHeight="1" thickBot="1">
      <c r="A26" s="54" t="s">
        <v>53</v>
      </c>
      <c r="B26" s="55"/>
      <c r="C26" s="55"/>
      <c r="D26" s="55"/>
      <c r="E26" s="55"/>
      <c r="F26" s="50" t="s">
        <v>54</v>
      </c>
      <c r="G26" s="50" t="s">
        <v>54</v>
      </c>
      <c r="H26" s="47"/>
      <c r="I26" s="50" t="s">
        <v>54</v>
      </c>
      <c r="J26" s="48"/>
    </row>
    <row r="27" spans="1:10">
      <c r="J27" s="8"/>
    </row>
    <row r="28" spans="1:10">
      <c r="J28" s="8"/>
    </row>
    <row r="29" spans="1:10">
      <c r="J29" s="9"/>
    </row>
  </sheetData>
  <autoFilter ref="A4:J25"/>
  <mergeCells count="3">
    <mergeCell ref="A2:J2"/>
    <mergeCell ref="A26:E26"/>
    <mergeCell ref="I1:J1"/>
  </mergeCells>
  <conditionalFormatting sqref="C2:C3 C5:C25 C27:C1048576">
    <cfRule type="duplicateValues" dxfId="0" priority="1"/>
  </conditionalFormatting>
  <printOptions horizontalCentered="1"/>
  <pageMargins left="0.59055118110236227" right="0.59055118110236227" top="0.59055118110236227" bottom="0.59055118110236227" header="0" footer="0"/>
  <pageSetup paperSize="9" scale="90" fitToHeight="0" orientation="landscape" r:id="rId1"/>
  <headerFooter>
    <oddHeader>&amp;RZałącznik nr 1</oddHeader>
    <oddFooter>&amp;RStrona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CC7BCD8E-AD39-4227-B592-8A10F937240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Postępowanie nr 11_07_2025_OiB</vt:lpstr>
      <vt:lpstr>'Postępowanie nr 11_07_2025_OiB'!Obszar_wydruku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Biernacki Robert</dc:creator>
  <cp:lastModifiedBy>KWIECKA Karolina</cp:lastModifiedBy>
  <cp:lastPrinted>2025-01-16T11:04:54Z</cp:lastPrinted>
  <dcterms:created xsi:type="dcterms:W3CDTF">2023-02-08T10:31:45Z</dcterms:created>
  <dcterms:modified xsi:type="dcterms:W3CDTF">2025-01-29T07:38:00Z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9c568779-f277-4f3e-8878-2f44b24a06bf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Biernacki Robert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Saver">
    <vt:lpwstr>R9LhRg3GBZY8RiAuNPTT9TILhTrRgTz3</vt:lpwstr>
  </property>
  <property fmtid="{D5CDD505-2E9C-101B-9397-08002B2CF9AE}" pid="10" name="bjClsUserRVM">
    <vt:lpwstr>[]</vt:lpwstr>
  </property>
  <property fmtid="{D5CDD505-2E9C-101B-9397-08002B2CF9AE}" pid="11" name="s5636:Creator type=IP">
    <vt:lpwstr>10.80.30.51</vt:lpwstr>
  </property>
</Properties>
</file>