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285" windowWidth="18240" windowHeight="11595" tabRatio="637" firstSheet="1" activeTab="1"/>
  </bookViews>
  <sheets>
    <sheet name="Wycena SOI PRZYKŁAD" sheetId="1" state="hidden" r:id="rId1"/>
    <sheet name="KOŁOBRZEG" sheetId="21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</sheets>
  <definedNames>
    <definedName name="_xlnm.Print_Titles" localSheetId="2">'Oferta wykonawcy PRZYKŁAD'!$11:$14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V19" i="21" l="1"/>
  <c r="V20" i="21"/>
  <c r="V21" i="21"/>
  <c r="V22" i="21"/>
  <c r="V23" i="21"/>
  <c r="V24" i="21"/>
  <c r="V25" i="21"/>
  <c r="V26" i="21"/>
  <c r="V27" i="21"/>
  <c r="V28" i="21"/>
  <c r="V29" i="21"/>
  <c r="V30" i="21"/>
  <c r="V31" i="21"/>
  <c r="V32" i="21"/>
  <c r="V33" i="21"/>
  <c r="V34" i="21"/>
  <c r="V35" i="21"/>
  <c r="V36" i="21"/>
  <c r="V37" i="21"/>
  <c r="V38" i="21"/>
  <c r="V39" i="21"/>
  <c r="V40" i="21"/>
  <c r="Q19" i="21"/>
  <c r="R19" i="21" s="1"/>
  <c r="Q20" i="21"/>
  <c r="Q21" i="21"/>
  <c r="Q22" i="21"/>
  <c r="R22" i="21" s="1"/>
  <c r="Q23" i="21"/>
  <c r="R23" i="21" s="1"/>
  <c r="Q24" i="21"/>
  <c r="R24" i="21" s="1"/>
  <c r="Q25" i="21"/>
  <c r="Q26" i="21"/>
  <c r="R26" i="21" s="1"/>
  <c r="Q27" i="21"/>
  <c r="R27" i="21" s="1"/>
  <c r="Q28" i="21"/>
  <c r="Q29" i="21"/>
  <c r="Q30" i="21"/>
  <c r="R30" i="21" s="1"/>
  <c r="Q31" i="21"/>
  <c r="R31" i="21" s="1"/>
  <c r="Q32" i="21"/>
  <c r="Q33" i="21"/>
  <c r="Q34" i="21"/>
  <c r="Q35" i="21"/>
  <c r="R35" i="21" s="1"/>
  <c r="Q36" i="21"/>
  <c r="R36" i="21" s="1"/>
  <c r="Q37" i="21"/>
  <c r="Q38" i="21"/>
  <c r="R38" i="21" s="1"/>
  <c r="Q39" i="21"/>
  <c r="R39" i="21" s="1"/>
  <c r="Q40" i="21"/>
  <c r="V18" i="21"/>
  <c r="Q18" i="21"/>
  <c r="R18" i="21" s="1"/>
  <c r="S18" i="21" s="1"/>
  <c r="T18" i="21" s="1"/>
  <c r="L18" i="21"/>
  <c r="S26" i="21" l="1"/>
  <c r="T26" i="21" s="1"/>
  <c r="R34" i="21"/>
  <c r="S34" i="21" s="1"/>
  <c r="T34" i="21" s="1"/>
  <c r="S38" i="21"/>
  <c r="T38" i="21" s="1"/>
  <c r="S30" i="21"/>
  <c r="T30" i="21" s="1"/>
  <c r="S22" i="21"/>
  <c r="T22" i="21" s="1"/>
  <c r="S36" i="21"/>
  <c r="T36" i="21" s="1"/>
  <c r="S24" i="21"/>
  <c r="T24" i="21" s="1"/>
  <c r="R37" i="21"/>
  <c r="S37" i="21" s="1"/>
  <c r="T37" i="21" s="1"/>
  <c r="R33" i="21"/>
  <c r="S33" i="21" s="1"/>
  <c r="T33" i="21" s="1"/>
  <c r="R29" i="21"/>
  <c r="S29" i="21" s="1"/>
  <c r="T29" i="21" s="1"/>
  <c r="R25" i="21"/>
  <c r="S25" i="21" s="1"/>
  <c r="T25" i="21" s="1"/>
  <c r="R21" i="21"/>
  <c r="S21" i="21" s="1"/>
  <c r="T21" i="21" s="1"/>
  <c r="S39" i="21"/>
  <c r="T39" i="21" s="1"/>
  <c r="S35" i="21"/>
  <c r="T35" i="21" s="1"/>
  <c r="S31" i="21"/>
  <c r="T31" i="21" s="1"/>
  <c r="S27" i="21"/>
  <c r="T27" i="21" s="1"/>
  <c r="S23" i="21"/>
  <c r="T23" i="21" s="1"/>
  <c r="S19" i="21"/>
  <c r="T19" i="21" s="1"/>
  <c r="R40" i="21"/>
  <c r="S40" i="21" s="1"/>
  <c r="T40" i="21" s="1"/>
  <c r="R32" i="21"/>
  <c r="S32" i="21" s="1"/>
  <c r="T32" i="21" s="1"/>
  <c r="R28" i="21"/>
  <c r="S28" i="21" s="1"/>
  <c r="T28" i="21" s="1"/>
  <c r="R20" i="21"/>
  <c r="S20" i="21" s="1"/>
  <c r="T20" i="21" s="1"/>
  <c r="W18" i="21"/>
  <c r="X18" i="21" s="1"/>
  <c r="Y18" i="21" s="1"/>
  <c r="T41" i="21" l="1"/>
  <c r="T42" i="21" s="1"/>
  <c r="T43" i="21" s="1"/>
  <c r="W24" i="21" l="1"/>
  <c r="X24" i="21" s="1"/>
  <c r="Y24" i="21" s="1"/>
  <c r="W28" i="21"/>
  <c r="X28" i="21" s="1"/>
  <c r="Y28" i="21" s="1"/>
  <c r="W30" i="21"/>
  <c r="W40" i="21"/>
  <c r="L20" i="21"/>
  <c r="M20" i="21" s="1"/>
  <c r="N20" i="21" s="1"/>
  <c r="O20" i="21" s="1"/>
  <c r="L21" i="21"/>
  <c r="M21" i="21" s="1"/>
  <c r="L22" i="21"/>
  <c r="M22" i="21" s="1"/>
  <c r="L23" i="21"/>
  <c r="L24" i="21"/>
  <c r="M24" i="21" s="1"/>
  <c r="N24" i="21" s="1"/>
  <c r="O24" i="21" s="1"/>
  <c r="L25" i="21"/>
  <c r="M25" i="21" s="1"/>
  <c r="L26" i="21"/>
  <c r="M26" i="21" s="1"/>
  <c r="L27" i="21"/>
  <c r="L28" i="21"/>
  <c r="M28" i="21" s="1"/>
  <c r="N28" i="21" s="1"/>
  <c r="O28" i="21" s="1"/>
  <c r="L29" i="21"/>
  <c r="M29" i="21" s="1"/>
  <c r="L30" i="21"/>
  <c r="L31" i="21"/>
  <c r="L32" i="21"/>
  <c r="M32" i="21" s="1"/>
  <c r="L33" i="21"/>
  <c r="M33" i="21" s="1"/>
  <c r="L34" i="21"/>
  <c r="M34" i="21" s="1"/>
  <c r="L35" i="21"/>
  <c r="L36" i="21"/>
  <c r="M36" i="21" s="1"/>
  <c r="L37" i="21"/>
  <c r="M37" i="21" s="1"/>
  <c r="L38" i="21"/>
  <c r="M38" i="21" s="1"/>
  <c r="L39" i="21"/>
  <c r="L40" i="21"/>
  <c r="M40" i="21" s="1"/>
  <c r="L19" i="21"/>
  <c r="M18" i="21"/>
  <c r="N38" i="21" l="1"/>
  <c r="O38" i="21" s="1"/>
  <c r="N22" i="21"/>
  <c r="O22" i="21" s="1"/>
  <c r="N34" i="21"/>
  <c r="O34" i="21" s="1"/>
  <c r="N26" i="21"/>
  <c r="O26" i="21" s="1"/>
  <c r="N18" i="21"/>
  <c r="O18" i="21" s="1"/>
  <c r="M30" i="21"/>
  <c r="N30" i="21" s="1"/>
  <c r="O30" i="21" s="1"/>
  <c r="M39" i="21"/>
  <c r="N39" i="21" s="1"/>
  <c r="O39" i="21" s="1"/>
  <c r="M35" i="21"/>
  <c r="N35" i="21" s="1"/>
  <c r="O35" i="21" s="1"/>
  <c r="M31" i="21"/>
  <c r="N31" i="21" s="1"/>
  <c r="O31" i="21" s="1"/>
  <c r="M27" i="21"/>
  <c r="N27" i="21" s="1"/>
  <c r="O27" i="21" s="1"/>
  <c r="M23" i="21"/>
  <c r="N23" i="21" s="1"/>
  <c r="O23" i="21" s="1"/>
  <c r="M19" i="21"/>
  <c r="N19" i="21" s="1"/>
  <c r="O19" i="21" s="1"/>
  <c r="N37" i="21"/>
  <c r="O37" i="21" s="1"/>
  <c r="N33" i="21"/>
  <c r="O33" i="21" s="1"/>
  <c r="N29" i="21"/>
  <c r="O29" i="21" s="1"/>
  <c r="N25" i="21"/>
  <c r="O25" i="21" s="1"/>
  <c r="N21" i="21"/>
  <c r="O21" i="21" s="1"/>
  <c r="W38" i="21"/>
  <c r="X38" i="21" s="1"/>
  <c r="Y38" i="21" s="1"/>
  <c r="W34" i="21"/>
  <c r="X34" i="21" s="1"/>
  <c r="Y34" i="21" s="1"/>
  <c r="W29" i="21"/>
  <c r="X29" i="21" s="1"/>
  <c r="Y29" i="21" s="1"/>
  <c r="W22" i="21"/>
  <c r="X22" i="21" s="1"/>
  <c r="Y22" i="21" s="1"/>
  <c r="Z22" i="21" s="1"/>
  <c r="N40" i="21"/>
  <c r="O40" i="21" s="1"/>
  <c r="N36" i="21"/>
  <c r="O36" i="21" s="1"/>
  <c r="N32" i="21"/>
  <c r="O32" i="21" s="1"/>
  <c r="Z28" i="21"/>
  <c r="Z24" i="21"/>
  <c r="W37" i="21"/>
  <c r="X37" i="21" s="1"/>
  <c r="Y37" i="21" s="1"/>
  <c r="W33" i="21"/>
  <c r="X33" i="21" s="1"/>
  <c r="Y33" i="21" s="1"/>
  <c r="W27" i="21"/>
  <c r="X27" i="21" s="1"/>
  <c r="Y27" i="21" s="1"/>
  <c r="W20" i="21"/>
  <c r="X20" i="21" s="1"/>
  <c r="Y20" i="21" s="1"/>
  <c r="Z20" i="21" s="1"/>
  <c r="W36" i="21"/>
  <c r="X36" i="21" s="1"/>
  <c r="Y36" i="21" s="1"/>
  <c r="W32" i="21"/>
  <c r="X32" i="21" s="1"/>
  <c r="Y32" i="21" s="1"/>
  <c r="W25" i="21"/>
  <c r="X25" i="21" s="1"/>
  <c r="Y25" i="21" s="1"/>
  <c r="W19" i="21"/>
  <c r="X19" i="21" s="1"/>
  <c r="Y19" i="21" s="1"/>
  <c r="W39" i="21"/>
  <c r="X39" i="21" s="1"/>
  <c r="Y39" i="21" s="1"/>
  <c r="W35" i="21"/>
  <c r="X35" i="21" s="1"/>
  <c r="Y35" i="21" s="1"/>
  <c r="W31" i="21"/>
  <c r="X31" i="21" s="1"/>
  <c r="Y31" i="21" s="1"/>
  <c r="W23" i="21"/>
  <c r="X23" i="21" s="1"/>
  <c r="Y23" i="21" s="1"/>
  <c r="X40" i="21"/>
  <c r="Y40" i="21" s="1"/>
  <c r="X30" i="21"/>
  <c r="Y30" i="21" s="1"/>
  <c r="W26" i="21"/>
  <c r="X26" i="21" s="1"/>
  <c r="Y26" i="21" s="1"/>
  <c r="W21" i="21"/>
  <c r="X21" i="21" s="1"/>
  <c r="Y21" i="21" s="1"/>
  <c r="R22" i="20"/>
  <c r="Q22" i="20"/>
  <c r="Q23" i="20"/>
  <c r="R23" i="20" s="1"/>
  <c r="Q24" i="20"/>
  <c r="R24" i="20" s="1"/>
  <c r="Q25" i="20"/>
  <c r="R25" i="20" s="1"/>
  <c r="Q21" i="20"/>
  <c r="R21" i="20" s="1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R29" i="12"/>
  <c r="R30" i="12"/>
  <c r="S30" i="12" s="1"/>
  <c r="R31" i="12"/>
  <c r="S31" i="12" s="1"/>
  <c r="R26" i="12"/>
  <c r="S26" i="12" s="1"/>
  <c r="R33" i="12"/>
  <c r="S33" i="12" s="1"/>
  <c r="T33" i="12" s="1"/>
  <c r="R32" i="12"/>
  <c r="S32" i="12" s="1"/>
  <c r="R25" i="12"/>
  <c r="R24" i="12"/>
  <c r="S24" i="12" s="1"/>
  <c r="T24" i="12" s="1"/>
  <c r="Z26" i="21" l="1"/>
  <c r="Y41" i="21"/>
  <c r="Y42" i="21" s="1"/>
  <c r="Y43" i="21" s="1"/>
  <c r="Z38" i="21"/>
  <c r="Z18" i="21"/>
  <c r="O41" i="21"/>
  <c r="O42" i="21" s="1"/>
  <c r="O43" i="21" s="1"/>
  <c r="Z34" i="21"/>
  <c r="Z35" i="21"/>
  <c r="Z29" i="21"/>
  <c r="Z39" i="21"/>
  <c r="Z33" i="21"/>
  <c r="Z27" i="21"/>
  <c r="Z30" i="21"/>
  <c r="Z23" i="21"/>
  <c r="Z19" i="21"/>
  <c r="Z36" i="21"/>
  <c r="Z37" i="21"/>
  <c r="Z40" i="21"/>
  <c r="Z32" i="21"/>
  <c r="Z25" i="21"/>
  <c r="Z31" i="21"/>
  <c r="Z21" i="21"/>
  <c r="S29" i="12"/>
  <c r="T29" i="12" s="1"/>
  <c r="R39" i="12"/>
  <c r="S28" i="12"/>
  <c r="T28" i="12" s="1"/>
  <c r="T30" i="12"/>
  <c r="T34" i="12"/>
  <c r="Q26" i="20"/>
  <c r="T26" i="12"/>
  <c r="S37" i="12"/>
  <c r="T37" i="12" s="1"/>
  <c r="S38" i="12"/>
  <c r="T38" i="12" s="1"/>
  <c r="R26" i="20"/>
  <c r="S25" i="12"/>
  <c r="T25" i="12" s="1"/>
  <c r="T36" i="12"/>
  <c r="T32" i="12"/>
  <c r="T35" i="12"/>
  <c r="T31" i="12"/>
  <c r="T27" i="12"/>
  <c r="O26" i="16"/>
  <c r="O27" i="16"/>
  <c r="O28" i="16"/>
  <c r="O29" i="16"/>
  <c r="O25" i="16"/>
  <c r="O18" i="16"/>
  <c r="P18" i="16" s="1"/>
  <c r="O19" i="16"/>
  <c r="P19" i="16" s="1"/>
  <c r="O20" i="16"/>
  <c r="O21" i="16"/>
  <c r="O22" i="16"/>
  <c r="P22" i="16" s="1"/>
  <c r="Q22" i="16" s="1"/>
  <c r="R22" i="16" s="1"/>
  <c r="O17" i="16"/>
  <c r="O24" i="16"/>
  <c r="O23" i="16"/>
  <c r="O16" i="16"/>
  <c r="O15" i="16"/>
  <c r="P20" i="16"/>
  <c r="Q20" i="16" s="1"/>
  <c r="R20" i="16" s="1"/>
  <c r="P25" i="16"/>
  <c r="P26" i="16"/>
  <c r="Q26" i="16" s="1"/>
  <c r="R26" i="16" s="1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Z41" i="21" l="1"/>
  <c r="Q25" i="16"/>
  <c r="R25" i="16" s="1"/>
  <c r="Q18" i="16"/>
  <c r="R18" i="16" s="1"/>
  <c r="S39" i="12"/>
  <c r="T39" i="12"/>
  <c r="P24" i="16"/>
  <c r="Q24" i="16" s="1"/>
  <c r="R24" i="16" s="1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Z42" i="21" l="1"/>
  <c r="Z43" i="21" s="1"/>
  <c r="AM18" i="11"/>
  <c r="AN18" i="11" s="1"/>
  <c r="AO18" i="11" s="1"/>
  <c r="Q22" i="1"/>
  <c r="AN26" i="11"/>
  <c r="AO26" i="11" s="1"/>
  <c r="R30" i="16"/>
  <c r="AO25" i="11"/>
  <c r="P22" i="1"/>
  <c r="Q23" i="1"/>
  <c r="R23" i="1" s="1"/>
  <c r="Q14" i="1"/>
  <c r="AO17" i="11"/>
  <c r="Q15" i="1"/>
  <c r="R15" i="1" s="1"/>
  <c r="AM19" i="11"/>
  <c r="AN19" i="11" s="1"/>
  <c r="AO19" i="11" s="1"/>
  <c r="AM20" i="11"/>
  <c r="AN20" i="11" s="1"/>
  <c r="AO20" i="11" s="1"/>
  <c r="AM21" i="11"/>
  <c r="AN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O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O26" i="1"/>
  <c r="P26" i="1" s="1"/>
  <c r="Q26" i="1" s="1"/>
  <c r="O27" i="1"/>
  <c r="P27" i="1" s="1"/>
  <c r="Q27" i="1" s="1"/>
  <c r="O28" i="1"/>
  <c r="P28" i="1" s="1"/>
  <c r="Q28" i="1" s="1"/>
  <c r="R22" i="1" l="1"/>
  <c r="R25" i="1"/>
  <c r="S32" i="11"/>
  <c r="Y32" i="11"/>
  <c r="AO21" i="11"/>
  <c r="AB32" i="11"/>
  <c r="M32" i="11"/>
  <c r="V32" i="11"/>
  <c r="AE32" i="11"/>
  <c r="AO32" i="11"/>
  <c r="AH32" i="11"/>
  <c r="P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<sst xmlns="http://schemas.openxmlformats.org/spreadsheetml/2006/main" count="997" uniqueCount="262">
  <si>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</si>
  <si>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</si>
  <si>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</si>
  <si>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</si>
  <si>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</si>
  <si>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</si>
  <si>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</si>
  <si>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</si>
  <si>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</si>
  <si>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</si>
  <si>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</si>
  <si>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</si>
  <si>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</si>
  <si>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</si>
  <si>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</si>
  <si>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</si>
  <si>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</si>
  <si>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</si>
  <si>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</si>
  <si>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</si>
  <si>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</si>
  <si>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</si>
  <si>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</si>
  <si>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</si>
  <si>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</si>
  <si>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</si>
  <si>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</si>
  <si>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</si>
  <si>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</si>
  <si>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</si>
  <si>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</si>
  <si>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</si>
  <si>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</si>
  <si>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</si>
  <si>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</si>
  <si>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</si>
  <si>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</si>
  <si>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</si>
  <si>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</si>
  <si>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</si>
  <si>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</si>
  <si>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</si>
  <si>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</si>
  <si>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</si>
  <si>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</si>
  <si>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</si>
  <si>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</si>
  <si>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</si>
  <si>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</si>
  <si>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</si>
  <si>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</si>
  <si>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</si>
  <si>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</si>
  <si>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</si>
  <si>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</si>
  <si>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</si>
  <si>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</si>
  <si>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</si>
  <si>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</si>
  <si>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</si>
  <si>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</si>
  <si>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</si>
  <si>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</si>
  <si>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</si>
  <si>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</si>
  <si>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</si>
  <si>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</si>
  <si>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</si>
  <si>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</si>
  <si>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</si>
  <si>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</si>
  <si>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</si>
  <si>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</si>
  <si>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</si>
  <si>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</si>
  <si>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</si>
  <si>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</si>
  <si>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</si>
  <si>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</si>
  <si>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</si>
  <si>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</si>
  <si>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</si>
  <si>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</si>
  <si>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</si>
  <si>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</si>
  <si>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</si>
  <si>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</si>
  <si>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</si>
  <si>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</si>
  <si>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</si>
  <si>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</si>
  <si>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</si>
  <si>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</si>
  <si>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</si>
  <si>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</si>
  <si>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</si>
  <si>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</si>
  <si>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</si>
  <si>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</si>
  <si>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</si>
  <si>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</si>
  <si>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</si>
  <si>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</si>
  <si>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</si>
  <si>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</si>
  <si>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</si>
  <si>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</si>
  <si>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</si>
  <si>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</si>
  <si>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</si>
  <si>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</si>
  <si>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</si>
  <si>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</si>
  <si>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</si>
  <si>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</si>
  <si>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</si>
  <si>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</si>
  <si>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</si>
  <si>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</si>
  <si>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</si>
  <si>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</si>
  <si>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</si>
  <si>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</si>
  <si>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</si>
  <si>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</si>
  <si>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</si>
  <si>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</si>
  <si>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</si>
  <si>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</si>
  <si>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</si>
  <si>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</si>
  <si>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</si>
  <si>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</si>
  <si>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</si>
  <si>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</si>
  <si>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</si>
  <si>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</si>
  <si>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</si>
  <si>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</si>
  <si>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</si>
  <si>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</si>
  <si>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</si>
  <si>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</si>
  <si>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</si>
  <si>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</si>
  <si>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</si>
  <si>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</si>
  <si>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</si>
  <si>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</si>
  <si>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</si>
  <si>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</si>
  <si>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</si>
  <si>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</si>
  <si>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</si>
  <si>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</si>
  <si>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</si>
  <si>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</si>
  <si>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</si>
  <si>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</si>
  <si>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</si>
  <si>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</si>
  <si>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</si>
  <si>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</si>
  <si>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</si>
  <si>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</si>
  <si>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</si>
  <si>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</si>
  <si>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</si>
  <si>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</si>
  <si>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</si>
  <si>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</si>
  <si>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</si>
  <si>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</si>
  <si>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</si>
  <si>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</si>
  <si>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</si>
  <si>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</si>
  <si>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</si>
  <si>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</si>
  <si>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</si>
  <si>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</si>
  <si>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</si>
  <si>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</si>
  <si>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</si>
  <si>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</si>
  <si>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</si>
  <si>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</si>
  <si>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</si>
  <si>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</si>
  <si>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</si>
  <si>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</si>
  <si>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</si>
  <si>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</si>
  <si>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</si>
  <si>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</si>
  <si>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</si>
  <si>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</si>
  <si>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</si>
  <si>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</si>
  <si>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</si>
  <si>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</si>
  <si>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</si>
  <si>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</si>
  <si>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</si>
  <si>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Nazwa i Kody CPV: 50.71.00.00-5 - usługi w zakresie napraw i konserwacji elektrycznych i mechanicznych instalacji budynkowych</t>
  </si>
  <si>
    <t>DEX - 31 / N</t>
  </si>
  <si>
    <t>ul. Koszalińska 76 Kołobrzeg</t>
  </si>
  <si>
    <t>SL - 21</t>
  </si>
  <si>
    <t>WG - 22. EG</t>
  </si>
  <si>
    <t>TP - 4. s / H2</t>
  </si>
  <si>
    <t>GX  MD - 2. Z.</t>
  </si>
  <si>
    <t>WG - 22. NBs</t>
  </si>
  <si>
    <t>Gąski</t>
  </si>
  <si>
    <t>Ilość [szt]</t>
  </si>
  <si>
    <t>Nazwa i adres Wykonawcy:……………………………………………………………………………………………………………………….</t>
  </si>
  <si>
    <t>Rodzaj stałych urządzeń technicznych: Kalibracja i konserwacja oraz naprawy systemów detekcji gazu</t>
  </si>
  <si>
    <t>konserwacja</t>
  </si>
  <si>
    <t>Detektor tlenku wegla GAZEX          Nr 0982 5369</t>
  </si>
  <si>
    <t>Detektor progowy GAZEX                    Nr 2272 5066</t>
  </si>
  <si>
    <t>Detektor progowy GAZEX                    Nr 2272 4793</t>
  </si>
  <si>
    <t>Detektor progowy  GAZEX                 Nr 2272 50028</t>
  </si>
  <si>
    <t>Detektor progowy GAZEX                Nr 2272 5158</t>
  </si>
  <si>
    <t>SL - 32</t>
  </si>
  <si>
    <t>DEX - F4 -C</t>
  </si>
  <si>
    <t>DEX - F4 - C</t>
  </si>
  <si>
    <t>Sygnalizator GAZEX                                Nr 22619860</t>
  </si>
  <si>
    <t>kalibracja</t>
  </si>
  <si>
    <t xml:space="preserve">    WYKONAWCA</t>
  </si>
  <si>
    <t>RAZEM</t>
  </si>
  <si>
    <t>NETTO</t>
  </si>
  <si>
    <t>VAT</t>
  </si>
  <si>
    <t xml:space="preserve">Wartość podatku VAT </t>
  </si>
  <si>
    <t xml:space="preserve">Wartość brutto </t>
  </si>
  <si>
    <t xml:space="preserve">Cena jedn. netto </t>
  </si>
  <si>
    <t>2025 rok</t>
  </si>
  <si>
    <t>2026 rok</t>
  </si>
  <si>
    <t>2027 rok</t>
  </si>
  <si>
    <t>Tablica ostrzegawcza</t>
  </si>
  <si>
    <t>Dwuprogowy detektor GAZEX                     Nr 2044 8622</t>
  </si>
  <si>
    <t>Dwuprogowy detektor GAZEX                       Nr 2044 8646</t>
  </si>
  <si>
    <t xml:space="preserve">Całość                   brutto </t>
  </si>
  <si>
    <t xml:space="preserve">Wartość                    brutto </t>
  </si>
  <si>
    <t xml:space="preserve">Wartość                  netto </t>
  </si>
  <si>
    <t xml:space="preserve">Całość                     brutto </t>
  </si>
  <si>
    <t>Cena jedn. netto</t>
  </si>
  <si>
    <t xml:space="preserve">Nazwa i adres Zamawiającego: 17 Wojskowy Oddział Gospodarczy; ul. 4-go Marca 3; 75-901 Koszalin </t>
  </si>
  <si>
    <t>Rodzaj wykonywanej usługi</t>
  </si>
  <si>
    <t>Czasookres wykonania usługi
[m-c]</t>
  </si>
  <si>
    <t>Sygnalizator GAZEX                               Nr 2264 6378</t>
  </si>
  <si>
    <t>Detektor  moduł alarmowy GAZEX                Nr 2258 7794</t>
  </si>
  <si>
    <t>Dwuprogowy detektor GAZEX                      Nr  20462004</t>
  </si>
  <si>
    <t>Dwuprogowy detektor GAZEX                               Nr 20453688</t>
  </si>
  <si>
    <t>……………………………...……………………</t>
  </si>
  <si>
    <t>12 plog</t>
  </si>
  <si>
    <t>RCI          Gdynia</t>
  </si>
  <si>
    <t>Ilość usług     w trakcie roku</t>
  </si>
  <si>
    <t>Wycena usugi konserwacji / kalibracji</t>
  </si>
  <si>
    <t xml:space="preserve">Wartość           netto </t>
  </si>
  <si>
    <t xml:space="preserve">Wartość                              brutto </t>
  </si>
  <si>
    <t>Załącznik nr 2 do SWZ</t>
  </si>
  <si>
    <t>Kwalifikowany podpis elektroniczny/podpis osobisty/podpis zaufany złożony przez osobę(osoby) uprawnioną(-e)</t>
  </si>
  <si>
    <t xml:space="preserve">ZESTAWIENIE CENOWE USŁUGI KONSERWACYJNEJ STAŁYCH URZĄDZEŃ TECHNICZNYCH - GZ KOŁOBRZEG - ZADANIE NR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</si>
</sst>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zł&quot;#,##0_);[Red]\(&quot;zł&quot;#,##0\)"/>
    <numFmt numFmtId="166" formatCode="&quot;zł&quot;#,##0.00_);[Red]\(&quot;zł&quot;#,##0.00\)"/>
    <numFmt numFmtId="167" formatCode="#,##0.00\ &quot;zł&quot;"/>
  </numFmts>
  <fonts count="4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 Narrow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i/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i/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2"/>
      <color theme="1"/>
      <name val="Czcionka tekstu podstawowego"/>
      <charset val="238"/>
    </font>
    <font>
      <b/>
      <i/>
      <sz val="12"/>
      <name val="Czcionka tekstu podstawowego"/>
      <charset val="238"/>
    </font>
    <font>
      <sz val="9"/>
      <color theme="1"/>
      <name val="Czcionka tekstu podstawowego"/>
      <charset val="238"/>
    </font>
    <font>
      <sz val="9"/>
      <name val="Czcionka tekstu podstawowego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5" fillId="0" borderId="0" applyFon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0" fontId="1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6" fontId="13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7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" fillId="0" borderId="0" xfId="0" applyFont="1"/>
    <xf numFmtId="0" fontId="19" fillId="3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center" vertical="center"/>
    </xf>
    <xf numFmtId="0" fontId="19" fillId="3" borderId="5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29" fillId="0" borderId="0" xfId="0" applyFont="1"/>
    <xf numFmtId="0" fontId="30" fillId="0" borderId="0" xfId="0" applyFont="1" applyFill="1" applyBorder="1" applyAlignment="1">
      <alignment horizontal="center" vertical="center"/>
    </xf>
    <xf numFmtId="0" fontId="20" fillId="0" borderId="0" xfId="0" applyFont="1"/>
    <xf numFmtId="0" fontId="23" fillId="3" borderId="2" xfId="0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167" fontId="33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 wrapText="1"/>
    </xf>
    <xf numFmtId="0" fontId="15" fillId="3" borderId="2" xfId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38" xfId="0" applyFont="1" applyFill="1" applyBorder="1" applyAlignment="1">
      <alignment horizontal="center" vertical="center"/>
    </xf>
    <xf numFmtId="167" fontId="38" fillId="3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2" fontId="39" fillId="3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0" fillId="2" borderId="1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164" fontId="15" fillId="3" borderId="18" xfId="2" applyFont="1" applyFill="1" applyBorder="1" applyAlignment="1">
      <alignment horizontal="right" vertical="center"/>
    </xf>
    <xf numFmtId="164" fontId="18" fillId="0" borderId="18" xfId="2" applyFont="1" applyBorder="1" applyAlignment="1">
      <alignment horizontal="right" vertical="center"/>
    </xf>
    <xf numFmtId="164" fontId="15" fillId="2" borderId="37" xfId="2" applyFont="1" applyFill="1" applyBorder="1" applyAlignment="1">
      <alignment horizontal="right" vertical="center"/>
    </xf>
    <xf numFmtId="164" fontId="15" fillId="3" borderId="1" xfId="2" applyFont="1" applyFill="1" applyBorder="1" applyAlignment="1">
      <alignment horizontal="right" vertical="center"/>
    </xf>
    <xf numFmtId="164" fontId="18" fillId="0" borderId="1" xfId="2" applyFont="1" applyBorder="1" applyAlignment="1">
      <alignment horizontal="right" vertical="center"/>
    </xf>
    <xf numFmtId="164" fontId="15" fillId="2" borderId="35" xfId="2" applyFont="1" applyFill="1" applyBorder="1" applyAlignment="1">
      <alignment horizontal="right" vertical="center"/>
    </xf>
    <xf numFmtId="164" fontId="15" fillId="3" borderId="16" xfId="2" applyFont="1" applyFill="1" applyBorder="1" applyAlignment="1">
      <alignment horizontal="right" vertical="center"/>
    </xf>
    <xf numFmtId="164" fontId="18" fillId="0" borderId="16" xfId="2" applyFont="1" applyBorder="1" applyAlignment="1">
      <alignment horizontal="right" vertical="center"/>
    </xf>
    <xf numFmtId="164" fontId="15" fillId="2" borderId="36" xfId="2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5" fillId="3" borderId="2" xfId="2" applyFont="1" applyFill="1" applyBorder="1" applyAlignment="1">
      <alignment horizontal="right" vertical="center"/>
    </xf>
    <xf numFmtId="164" fontId="18" fillId="0" borderId="2" xfId="2" applyFont="1" applyBorder="1" applyAlignment="1">
      <alignment horizontal="right" vertical="center"/>
    </xf>
    <xf numFmtId="164" fontId="15" fillId="2" borderId="38" xfId="2" applyFont="1" applyFill="1" applyBorder="1" applyAlignment="1">
      <alignment horizontal="right" vertical="center"/>
    </xf>
    <xf numFmtId="164" fontId="15" fillId="2" borderId="50" xfId="2" applyFont="1" applyFill="1" applyBorder="1" applyAlignment="1">
      <alignment horizontal="right" vertical="center"/>
    </xf>
    <xf numFmtId="164" fontId="6" fillId="3" borderId="0" xfId="2" applyFont="1" applyFill="1" applyBorder="1" applyAlignment="1">
      <alignment horizontal="center" vertical="center"/>
    </xf>
    <xf numFmtId="164" fontId="15" fillId="3" borderId="14" xfId="2" applyFont="1" applyFill="1" applyBorder="1" applyAlignment="1">
      <alignment vertical="center"/>
    </xf>
    <xf numFmtId="164" fontId="15" fillId="3" borderId="1" xfId="2" applyFont="1" applyFill="1" applyBorder="1" applyAlignment="1">
      <alignment vertical="center"/>
    </xf>
    <xf numFmtId="164" fontId="18" fillId="0" borderId="5" xfId="2" applyFont="1" applyBorder="1" applyAlignment="1">
      <alignment horizontal="right" vertical="center"/>
    </xf>
    <xf numFmtId="164" fontId="15" fillId="3" borderId="30" xfId="2" applyFont="1" applyFill="1" applyBorder="1" applyAlignment="1">
      <alignment vertical="center"/>
    </xf>
    <xf numFmtId="164" fontId="15" fillId="3" borderId="57" xfId="2" applyFont="1" applyFill="1" applyBorder="1" applyAlignment="1">
      <alignment vertical="center"/>
    </xf>
    <xf numFmtId="164" fontId="15" fillId="3" borderId="2" xfId="2" applyFont="1" applyFill="1" applyBorder="1" applyAlignment="1">
      <alignment vertical="center"/>
    </xf>
    <xf numFmtId="164" fontId="18" fillId="0" borderId="8" xfId="2" applyFont="1" applyBorder="1" applyAlignment="1">
      <alignment horizontal="right" vertical="center"/>
    </xf>
    <xf numFmtId="164" fontId="15" fillId="3" borderId="18" xfId="2" applyFont="1" applyFill="1" applyBorder="1" applyAlignment="1">
      <alignment vertical="center"/>
    </xf>
    <xf numFmtId="164" fontId="18" fillId="0" borderId="24" xfId="2" applyFont="1" applyBorder="1" applyAlignment="1">
      <alignment horizontal="right" vertical="center"/>
    </xf>
    <xf numFmtId="164" fontId="15" fillId="3" borderId="3" xfId="2" applyFont="1" applyFill="1" applyBorder="1" applyAlignment="1">
      <alignment vertical="center"/>
    </xf>
    <xf numFmtId="164" fontId="18" fillId="0" borderId="3" xfId="2" applyFont="1" applyBorder="1" applyAlignment="1">
      <alignment horizontal="right" vertical="center"/>
    </xf>
    <xf numFmtId="164" fontId="18" fillId="0" borderId="11" xfId="2" applyFont="1" applyBorder="1" applyAlignment="1">
      <alignment horizontal="right" vertical="center"/>
    </xf>
    <xf numFmtId="164" fontId="15" fillId="2" borderId="39" xfId="2" applyFont="1" applyFill="1" applyBorder="1" applyAlignment="1">
      <alignment horizontal="right" vertical="center"/>
    </xf>
    <xf numFmtId="164" fontId="18" fillId="0" borderId="17" xfId="2" applyFont="1" applyBorder="1" applyAlignment="1">
      <alignment horizontal="right" vertical="center"/>
    </xf>
    <xf numFmtId="164" fontId="18" fillId="0" borderId="49" xfId="2" applyFont="1" applyBorder="1" applyAlignment="1">
      <alignment horizontal="right" vertical="center"/>
    </xf>
    <xf numFmtId="164" fontId="15" fillId="3" borderId="16" xfId="2" applyFont="1" applyFill="1" applyBorder="1" applyAlignment="1">
      <alignment vertical="center"/>
    </xf>
    <xf numFmtId="164" fontId="18" fillId="0" borderId="25" xfId="2" applyFont="1" applyBorder="1" applyAlignment="1">
      <alignment horizontal="right" vertical="center"/>
    </xf>
    <xf numFmtId="164" fontId="15" fillId="0" borderId="0" xfId="2" applyFont="1" applyFill="1" applyBorder="1" applyAlignment="1">
      <alignment horizontal="right" vertical="center"/>
    </xf>
    <xf numFmtId="164" fontId="33" fillId="0" borderId="0" xfId="2" applyFont="1" applyBorder="1" applyAlignment="1">
      <alignment vertical="center"/>
    </xf>
    <xf numFmtId="164" fontId="6" fillId="0" borderId="0" xfId="2" applyFont="1" applyFill="1" applyBorder="1" applyAlignment="1">
      <alignment horizontal="center" vertical="center"/>
    </xf>
    <xf numFmtId="164" fontId="15" fillId="3" borderId="29" xfId="2" applyFont="1" applyFill="1" applyBorder="1" applyAlignment="1">
      <alignment vertical="center"/>
    </xf>
    <xf numFmtId="164" fontId="15" fillId="3" borderId="61" xfId="2" applyFont="1" applyFill="1" applyBorder="1" applyAlignment="1">
      <alignment vertical="center"/>
    </xf>
    <xf numFmtId="164" fontId="15" fillId="3" borderId="27" xfId="2" applyFont="1" applyFill="1" applyBorder="1" applyAlignment="1">
      <alignment vertical="center"/>
    </xf>
    <xf numFmtId="164" fontId="15" fillId="3" borderId="42" xfId="2" applyFont="1" applyFill="1" applyBorder="1" applyAlignment="1">
      <alignment vertical="center"/>
    </xf>
    <xf numFmtId="164" fontId="15" fillId="3" borderId="59" xfId="2" applyFont="1" applyFill="1" applyBorder="1" applyAlignment="1">
      <alignment vertical="center"/>
    </xf>
    <xf numFmtId="164" fontId="15" fillId="3" borderId="9" xfId="2" applyFont="1" applyFill="1" applyBorder="1" applyAlignment="1">
      <alignment vertical="center"/>
    </xf>
    <xf numFmtId="164" fontId="15" fillId="3" borderId="4" xfId="2" applyFont="1" applyFill="1" applyBorder="1" applyAlignment="1">
      <alignment vertical="center"/>
    </xf>
    <xf numFmtId="164" fontId="18" fillId="0" borderId="4" xfId="2" applyFont="1" applyBorder="1" applyAlignment="1">
      <alignment horizontal="right" vertical="center"/>
    </xf>
    <xf numFmtId="164" fontId="15" fillId="2" borderId="60" xfId="2" applyFont="1" applyFill="1" applyBorder="1" applyAlignment="1">
      <alignment horizontal="right" vertical="center"/>
    </xf>
    <xf numFmtId="164" fontId="15" fillId="3" borderId="32" xfId="2" applyFont="1" applyFill="1" applyBorder="1" applyAlignment="1">
      <alignment vertical="center"/>
    </xf>
    <xf numFmtId="164" fontId="15" fillId="3" borderId="33" xfId="2" applyFont="1" applyFill="1" applyBorder="1" applyAlignment="1">
      <alignment vertical="center"/>
    </xf>
    <xf numFmtId="164" fontId="15" fillId="3" borderId="53" xfId="2" applyFont="1" applyFill="1" applyBorder="1" applyAlignment="1">
      <alignment vertical="center"/>
    </xf>
    <xf numFmtId="164" fontId="15" fillId="3" borderId="26" xfId="2" applyFont="1" applyFill="1" applyBorder="1" applyAlignment="1">
      <alignment vertical="center"/>
    </xf>
    <xf numFmtId="164" fontId="15" fillId="3" borderId="7" xfId="2" applyFont="1" applyFill="1" applyBorder="1" applyAlignment="1">
      <alignment vertical="center"/>
    </xf>
    <xf numFmtId="164" fontId="15" fillId="3" borderId="10" xfId="2" applyFont="1" applyFill="1" applyBorder="1" applyAlignment="1">
      <alignment vertical="center"/>
    </xf>
    <xf numFmtId="164" fontId="15" fillId="3" borderId="44" xfId="2" applyFont="1" applyFill="1" applyBorder="1" applyAlignment="1">
      <alignment vertical="center"/>
    </xf>
    <xf numFmtId="164" fontId="15" fillId="3" borderId="43" xfId="2" applyFont="1" applyFill="1" applyBorder="1" applyAlignment="1">
      <alignment vertical="center"/>
    </xf>
    <xf numFmtId="164" fontId="15" fillId="3" borderId="45" xfId="2" applyFont="1" applyFill="1" applyBorder="1" applyAlignment="1">
      <alignment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35" xfId="0" applyFont="1" applyFill="1" applyBorder="1" applyAlignment="1">
      <alignment horizontal="center" vertical="center"/>
    </xf>
    <xf numFmtId="164" fontId="15" fillId="2" borderId="37" xfId="2" applyFont="1" applyFill="1" applyBorder="1" applyAlignment="1">
      <alignment vertical="center"/>
    </xf>
    <xf numFmtId="164" fontId="15" fillId="2" borderId="49" xfId="2" applyFont="1" applyFill="1" applyBorder="1" applyAlignment="1">
      <alignment horizontal="right" vertical="center"/>
    </xf>
    <xf numFmtId="164" fontId="15" fillId="2" borderId="39" xfId="2" applyFont="1" applyFill="1" applyBorder="1" applyAlignment="1">
      <alignment vertical="center"/>
    </xf>
    <xf numFmtId="164" fontId="15" fillId="2" borderId="5" xfId="2" applyFont="1" applyFill="1" applyBorder="1" applyAlignment="1">
      <alignment horizontal="right" vertical="center"/>
    </xf>
    <xf numFmtId="164" fontId="15" fillId="2" borderId="35" xfId="2" applyFont="1" applyFill="1" applyBorder="1" applyAlignment="1">
      <alignment vertical="center"/>
    </xf>
    <xf numFmtId="164" fontId="15" fillId="2" borderId="60" xfId="2" applyFont="1" applyFill="1" applyBorder="1" applyAlignment="1">
      <alignment vertical="center"/>
    </xf>
    <xf numFmtId="164" fontId="15" fillId="2" borderId="11" xfId="2" applyFont="1" applyFill="1" applyBorder="1" applyAlignment="1">
      <alignment horizontal="right" vertical="center"/>
    </xf>
    <xf numFmtId="164" fontId="15" fillId="2" borderId="50" xfId="2" applyFont="1" applyFill="1" applyBorder="1" applyAlignment="1">
      <alignment vertical="center"/>
    </xf>
    <xf numFmtId="164" fontId="15" fillId="2" borderId="38" xfId="2" applyFont="1" applyFill="1" applyBorder="1" applyAlignment="1">
      <alignment vertical="center"/>
    </xf>
    <xf numFmtId="164" fontId="15" fillId="2" borderId="8" xfId="2" applyFont="1" applyFill="1" applyBorder="1" applyAlignment="1">
      <alignment horizontal="right" vertical="center"/>
    </xf>
    <xf numFmtId="164" fontId="15" fillId="2" borderId="24" xfId="2" applyFont="1" applyFill="1" applyBorder="1" applyAlignment="1">
      <alignment horizontal="right" vertical="center"/>
    </xf>
    <xf numFmtId="164" fontId="15" fillId="2" borderId="36" xfId="2" applyFont="1" applyFill="1" applyBorder="1" applyAlignment="1">
      <alignment vertical="center"/>
    </xf>
    <xf numFmtId="164" fontId="15" fillId="2" borderId="25" xfId="2" applyFont="1" applyFill="1" applyBorder="1" applyAlignment="1">
      <alignment horizontal="right" vertical="center"/>
    </xf>
    <xf numFmtId="164" fontId="15" fillId="3" borderId="49" xfId="2" applyFont="1" applyFill="1" applyBorder="1" applyAlignment="1">
      <alignment horizontal="right" vertical="center"/>
    </xf>
    <xf numFmtId="164" fontId="15" fillId="3" borderId="3" xfId="2" applyFont="1" applyFill="1" applyBorder="1" applyAlignment="1">
      <alignment horizontal="right" vertical="center"/>
    </xf>
    <xf numFmtId="164" fontId="15" fillId="3" borderId="5" xfId="2" applyFont="1" applyFill="1" applyBorder="1" applyAlignment="1">
      <alignment horizontal="right" vertical="center"/>
    </xf>
    <xf numFmtId="164" fontId="15" fillId="3" borderId="4" xfId="2" applyFont="1" applyFill="1" applyBorder="1" applyAlignment="1">
      <alignment horizontal="right" vertical="center"/>
    </xf>
    <xf numFmtId="164" fontId="15" fillId="3" borderId="11" xfId="2" applyFont="1" applyFill="1" applyBorder="1" applyAlignment="1">
      <alignment horizontal="right" vertical="center"/>
    </xf>
    <xf numFmtId="164" fontId="15" fillId="3" borderId="17" xfId="2" applyFont="1" applyFill="1" applyBorder="1" applyAlignment="1">
      <alignment horizontal="right" vertical="center"/>
    </xf>
    <xf numFmtId="164" fontId="15" fillId="3" borderId="8" xfId="2" applyFont="1" applyFill="1" applyBorder="1" applyAlignment="1">
      <alignment horizontal="right" vertical="center"/>
    </xf>
    <xf numFmtId="164" fontId="15" fillId="3" borderId="24" xfId="2" applyFont="1" applyFill="1" applyBorder="1" applyAlignment="1">
      <alignment horizontal="right" vertical="center"/>
    </xf>
    <xf numFmtId="164" fontId="15" fillId="3" borderId="25" xfId="2" applyFont="1" applyFill="1" applyBorder="1" applyAlignment="1">
      <alignment horizontal="right" vertical="center"/>
    </xf>
    <xf numFmtId="164" fontId="6" fillId="3" borderId="0" xfId="2" applyFont="1" applyFill="1" applyBorder="1" applyAlignment="1">
      <alignment vertical="center"/>
    </xf>
    <xf numFmtId="164" fontId="36" fillId="2" borderId="56" xfId="2" applyFont="1" applyFill="1" applyBorder="1" applyAlignment="1">
      <alignment vertical="center"/>
    </xf>
    <xf numFmtId="164" fontId="36" fillId="2" borderId="54" xfId="2" applyFont="1" applyFill="1" applyBorder="1" applyAlignment="1">
      <alignment vertical="center"/>
    </xf>
    <xf numFmtId="164" fontId="36" fillId="2" borderId="58" xfId="2" applyFont="1" applyFill="1" applyBorder="1" applyAlignment="1">
      <alignment vertical="center"/>
    </xf>
    <xf numFmtId="164" fontId="6" fillId="2" borderId="58" xfId="2" applyFont="1" applyFill="1" applyBorder="1" applyAlignment="1">
      <alignment horizontal="center" vertical="center"/>
    </xf>
    <xf numFmtId="164" fontId="6" fillId="2" borderId="54" xfId="2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164" fontId="12" fillId="3" borderId="0" xfId="2" applyFont="1" applyFill="1" applyBorder="1" applyAlignment="1">
      <alignment horizontal="center" vertical="center"/>
    </xf>
    <xf numFmtId="0" fontId="0" fillId="3" borderId="0" xfId="0" applyFill="1"/>
    <xf numFmtId="0" fontId="42" fillId="0" borderId="0" xfId="0" applyFont="1" applyAlignment="1">
      <alignment horizontal="right"/>
    </xf>
    <xf numFmtId="0" fontId="21" fillId="4" borderId="47" xfId="0" applyFont="1" applyFill="1" applyBorder="1" applyAlignment="1">
      <alignment horizontal="center" vertical="center"/>
    </xf>
    <xf numFmtId="164" fontId="15" fillId="4" borderId="51" xfId="2" applyFont="1" applyFill="1" applyBorder="1" applyAlignment="1">
      <alignment horizontal="right" vertical="center"/>
    </xf>
    <xf numFmtId="164" fontId="15" fillId="4" borderId="47" xfId="2" applyFont="1" applyFill="1" applyBorder="1" applyAlignment="1">
      <alignment horizontal="right" vertical="center"/>
    </xf>
    <xf numFmtId="164" fontId="15" fillId="4" borderId="48" xfId="2" applyFont="1" applyFill="1" applyBorder="1" applyAlignment="1">
      <alignment horizontal="right" vertical="center"/>
    </xf>
    <xf numFmtId="164" fontId="15" fillId="4" borderId="62" xfId="2" applyFont="1" applyFill="1" applyBorder="1" applyAlignment="1">
      <alignment horizontal="right" vertical="center"/>
    </xf>
    <xf numFmtId="164" fontId="15" fillId="4" borderId="63" xfId="2" applyFont="1" applyFill="1" applyBorder="1" applyAlignment="1">
      <alignment horizontal="right" vertical="center"/>
    </xf>
    <xf numFmtId="164" fontId="15" fillId="4" borderId="40" xfId="2" applyFont="1" applyFill="1" applyBorder="1" applyAlignment="1">
      <alignment horizontal="right" vertical="center"/>
    </xf>
    <xf numFmtId="164" fontId="37" fillId="4" borderId="41" xfId="2" applyFont="1" applyFill="1" applyBorder="1" applyAlignment="1">
      <alignment vertical="center"/>
    </xf>
    <xf numFmtId="164" fontId="37" fillId="4" borderId="52" xfId="2" applyFont="1" applyFill="1" applyBorder="1" applyAlignment="1">
      <alignment vertical="center"/>
    </xf>
    <xf numFmtId="164" fontId="12" fillId="4" borderId="52" xfId="2" applyFont="1" applyFill="1" applyBorder="1" applyAlignment="1">
      <alignment horizontal="center" vertical="center"/>
    </xf>
    <xf numFmtId="0" fontId="43" fillId="4" borderId="47" xfId="0" applyFont="1" applyFill="1" applyBorder="1" applyAlignment="1">
      <alignment horizontal="center" vertical="center" wrapText="1"/>
    </xf>
    <xf numFmtId="0" fontId="22" fillId="4" borderId="47" xfId="0" applyFont="1" applyFill="1" applyBorder="1" applyAlignment="1">
      <alignment horizontal="center" vertical="center" wrapText="1"/>
    </xf>
    <xf numFmtId="164" fontId="6" fillId="0" borderId="28" xfId="2" applyFont="1" applyFill="1" applyBorder="1" applyAlignment="1">
      <alignment vertical="center"/>
    </xf>
    <xf numFmtId="164" fontId="6" fillId="0" borderId="28" xfId="2" applyFont="1" applyFill="1" applyBorder="1" applyAlignment="1">
      <alignment horizontal="center" vertical="center"/>
    </xf>
    <xf numFmtId="164" fontId="6" fillId="3" borderId="28" xfId="2" applyFont="1" applyFill="1" applyBorder="1" applyAlignment="1">
      <alignment vertical="center"/>
    </xf>
    <xf numFmtId="0" fontId="44" fillId="0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14" fillId="5" borderId="21" xfId="0" applyFont="1" applyFill="1" applyBorder="1" applyAlignment="1">
      <alignment horizontal="center"/>
    </xf>
    <xf numFmtId="0" fontId="14" fillId="5" borderId="22" xfId="0" applyFont="1" applyFill="1" applyBorder="1" applyAlignment="1">
      <alignment horizontal="center"/>
    </xf>
    <xf numFmtId="0" fontId="14" fillId="5" borderId="23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30" fillId="3" borderId="17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2" borderId="34" xfId="0" applyFont="1" applyFill="1" applyBorder="1" applyAlignment="1">
      <alignment horizontal="center" vertical="center" wrapText="1"/>
    </xf>
    <xf numFmtId="0" fontId="34" fillId="2" borderId="55" xfId="0" applyFont="1" applyFill="1" applyBorder="1" applyAlignment="1">
      <alignment horizontal="center" vertical="center" wrapText="1"/>
    </xf>
    <xf numFmtId="0" fontId="34" fillId="2" borderId="4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30" fillId="3" borderId="17" xfId="0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horizontal="center" vertical="center"/>
    </xf>
    <xf numFmtId="0" fontId="30" fillId="3" borderId="19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" xfId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/>
    </xf>
    <xf numFmtId="0" fontId="19" fillId="3" borderId="2" xfId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</cellXfs>
  <cellStyles count="3">
    <cellStyle name="Dziesiętny" xfId="2" builtinId="3"/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228" t="s">
        <v>96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225" t="s">
        <v>0</v>
      </c>
      <c r="B10" s="225" t="s">
        <v>76</v>
      </c>
      <c r="C10" s="219" t="s">
        <v>78</v>
      </c>
      <c r="D10" s="220"/>
      <c r="E10" s="220"/>
      <c r="F10" s="220"/>
      <c r="G10" s="221"/>
      <c r="H10" s="225" t="s">
        <v>1</v>
      </c>
      <c r="I10" s="225"/>
      <c r="J10" s="225"/>
      <c r="K10" s="225" t="s">
        <v>57</v>
      </c>
      <c r="L10" s="225" t="s">
        <v>34</v>
      </c>
      <c r="M10" s="225" t="s">
        <v>75</v>
      </c>
      <c r="N10" s="219" t="s">
        <v>101</v>
      </c>
      <c r="O10" s="220"/>
      <c r="P10" s="220"/>
      <c r="Q10" s="220"/>
      <c r="R10" s="221"/>
    </row>
    <row r="11" spans="1:18" ht="15.75" customHeight="1">
      <c r="A11" s="225"/>
      <c r="B11" s="225"/>
      <c r="C11" s="222" t="s">
        <v>77</v>
      </c>
      <c r="D11" s="222" t="s">
        <v>5</v>
      </c>
      <c r="E11" s="222" t="s">
        <v>7</v>
      </c>
      <c r="F11" s="222" t="s">
        <v>74</v>
      </c>
      <c r="G11" s="222" t="s">
        <v>110</v>
      </c>
      <c r="H11" s="222" t="s">
        <v>2</v>
      </c>
      <c r="I11" s="222" t="s">
        <v>3</v>
      </c>
      <c r="J11" s="222" t="s">
        <v>71</v>
      </c>
      <c r="K11" s="225"/>
      <c r="L11" s="225"/>
      <c r="M11" s="225"/>
      <c r="N11" s="219" t="s">
        <v>97</v>
      </c>
      <c r="O11" s="220"/>
      <c r="P11" s="220"/>
      <c r="Q11" s="221"/>
      <c r="R11" s="5" t="s">
        <v>37</v>
      </c>
    </row>
    <row r="12" spans="1:18" ht="49.5" customHeight="1">
      <c r="A12" s="225"/>
      <c r="B12" s="225"/>
      <c r="C12" s="223"/>
      <c r="D12" s="223"/>
      <c r="E12" s="223"/>
      <c r="F12" s="223"/>
      <c r="G12" s="223"/>
      <c r="H12" s="223"/>
      <c r="I12" s="223"/>
      <c r="J12" s="223"/>
      <c r="K12" s="225"/>
      <c r="L12" s="225"/>
      <c r="M12" s="225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224">
        <v>1</v>
      </c>
      <c r="B14" s="226" t="s">
        <v>4</v>
      </c>
      <c r="C14" s="227" t="s">
        <v>6</v>
      </c>
      <c r="D14" s="224" t="s">
        <v>9</v>
      </c>
      <c r="E14" s="224" t="s">
        <v>8</v>
      </c>
      <c r="F14" s="224">
        <v>1</v>
      </c>
      <c r="G14" s="224">
        <v>2014</v>
      </c>
      <c r="H14" s="226" t="s">
        <v>17</v>
      </c>
      <c r="I14" s="224">
        <v>15</v>
      </c>
      <c r="J14" s="224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224"/>
      <c r="B15" s="226"/>
      <c r="C15" s="227"/>
      <c r="D15" s="224"/>
      <c r="E15" s="224"/>
      <c r="F15" s="224"/>
      <c r="G15" s="224"/>
      <c r="H15" s="226"/>
      <c r="I15" s="224"/>
      <c r="J15" s="224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226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226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226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226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226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226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224">
        <v>8</v>
      </c>
      <c r="B22" s="226" t="s">
        <v>4</v>
      </c>
      <c r="C22" s="227" t="s">
        <v>6</v>
      </c>
      <c r="D22" s="224" t="s">
        <v>9</v>
      </c>
      <c r="E22" s="224" t="s">
        <v>8</v>
      </c>
      <c r="F22" s="224">
        <v>1</v>
      </c>
      <c r="G22" s="224">
        <v>2010</v>
      </c>
      <c r="H22" s="226" t="s">
        <v>17</v>
      </c>
      <c r="I22" s="224">
        <v>13</v>
      </c>
      <c r="J22" s="224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224"/>
      <c r="B23" s="226"/>
      <c r="C23" s="227"/>
      <c r="D23" s="224"/>
      <c r="E23" s="224"/>
      <c r="F23" s="224"/>
      <c r="G23" s="224"/>
      <c r="H23" s="226"/>
      <c r="I23" s="224"/>
      <c r="J23" s="224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226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226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226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226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226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A58"/>
  <sheetViews>
    <sheetView tabSelected="1" zoomScale="70" zoomScaleNormal="70" zoomScaleSheetLayoutView="80" workbookViewId="0">
      <selection activeCell="AC7" sqref="AC7"/>
    </sheetView>
  </sheetViews>
  <sheetFormatPr defaultRowHeight="14.25"/>
  <cols>
    <col min="1" max="1" width="4.125" customWidth="1"/>
    <col min="2" max="2" width="14.625" customWidth="1"/>
    <col min="3" max="3" width="6.625" customWidth="1"/>
    <col min="4" max="4" width="10.625" customWidth="1"/>
    <col min="5" max="5" width="22.625" customWidth="1"/>
    <col min="6" max="6" width="15.625" customWidth="1"/>
    <col min="7" max="7" width="5.625" customWidth="1"/>
    <col min="8" max="8" width="10.625" customWidth="1"/>
    <col min="9" max="14" width="8.625" customWidth="1"/>
    <col min="15" max="15" width="10.625" customWidth="1"/>
    <col min="16" max="19" width="8.625" customWidth="1"/>
    <col min="20" max="20" width="10.625" customWidth="1"/>
    <col min="21" max="21" width="8.625" customWidth="1"/>
    <col min="22" max="22" width="9.5" customWidth="1"/>
    <col min="23" max="23" width="8.625" customWidth="1"/>
    <col min="24" max="24" width="9.875" customWidth="1"/>
    <col min="25" max="25" width="10.625" customWidth="1"/>
    <col min="26" max="26" width="15.625" customWidth="1"/>
  </cols>
  <sheetData>
    <row r="1" spans="1:26" ht="18">
      <c r="A1" s="57"/>
      <c r="B1" s="232" t="s">
        <v>227</v>
      </c>
      <c r="C1" s="232"/>
      <c r="D1" s="232"/>
      <c r="E1" s="232"/>
      <c r="G1" s="83"/>
      <c r="H1" s="67"/>
      <c r="I1" s="59"/>
      <c r="J1" s="59"/>
      <c r="M1" s="57"/>
      <c r="N1" s="57"/>
      <c r="Z1" s="202" t="s">
        <v>259</v>
      </c>
    </row>
    <row r="2" spans="1:26" ht="16.5">
      <c r="A2" s="57"/>
      <c r="C2" s="77"/>
      <c r="D2" s="57"/>
      <c r="E2" s="22"/>
      <c r="G2" s="83"/>
      <c r="H2" s="67"/>
      <c r="I2" s="59"/>
      <c r="J2" s="59"/>
      <c r="M2" s="57"/>
      <c r="N2" s="57"/>
    </row>
    <row r="3" spans="1:26" ht="16.5">
      <c r="A3" s="57"/>
      <c r="B3" s="233" t="s">
        <v>252</v>
      </c>
      <c r="C3" s="233"/>
      <c r="D3" s="233"/>
      <c r="E3" s="233"/>
      <c r="G3" s="83"/>
      <c r="H3" s="67"/>
      <c r="I3" s="59"/>
      <c r="J3" s="59"/>
      <c r="M3" s="57"/>
      <c r="N3" s="57"/>
    </row>
    <row r="4" spans="1:26" ht="16.5">
      <c r="A4" s="57"/>
      <c r="B4" s="110"/>
      <c r="C4" s="110"/>
      <c r="D4" s="110"/>
      <c r="E4" s="110"/>
      <c r="G4" s="83"/>
      <c r="H4" s="67"/>
      <c r="I4" s="59"/>
      <c r="J4" s="59"/>
      <c r="M4" s="57"/>
      <c r="N4" s="57"/>
    </row>
    <row r="5" spans="1:26" ht="16.5">
      <c r="A5" s="57"/>
      <c r="B5" s="110"/>
      <c r="C5" s="110"/>
      <c r="D5" s="110"/>
      <c r="E5" s="110"/>
      <c r="G5" s="83"/>
      <c r="H5" s="67"/>
      <c r="I5" s="59"/>
      <c r="J5" s="59"/>
      <c r="M5" s="57"/>
      <c r="N5" s="57"/>
    </row>
    <row r="6" spans="1:26" ht="16.5">
      <c r="A6" s="57"/>
      <c r="C6" s="77"/>
      <c r="D6" s="57"/>
      <c r="E6" s="22"/>
      <c r="G6" s="83"/>
      <c r="H6" s="67"/>
      <c r="I6" s="59"/>
      <c r="J6" s="59"/>
      <c r="M6" s="57"/>
      <c r="N6" s="57"/>
    </row>
    <row r="7" spans="1:26" ht="20.25">
      <c r="A7" s="228" t="s">
        <v>261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</row>
    <row r="8" spans="1:26" ht="2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</row>
    <row r="9" spans="1:26" ht="16.5">
      <c r="A9" s="84" t="s">
        <v>40</v>
      </c>
      <c r="B9" s="125" t="s">
        <v>245</v>
      </c>
      <c r="C9" s="125"/>
      <c r="D9" s="125"/>
      <c r="E9" s="125"/>
      <c r="F9" s="125"/>
      <c r="G9" s="125"/>
      <c r="H9" s="68"/>
      <c r="I9" s="60"/>
      <c r="J9" s="60"/>
      <c r="K9" s="21"/>
      <c r="L9" s="21"/>
      <c r="M9" s="82"/>
      <c r="N9" s="82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6.5">
      <c r="A10" s="84" t="s">
        <v>41</v>
      </c>
      <c r="B10" s="234" t="s">
        <v>214</v>
      </c>
      <c r="C10" s="234"/>
      <c r="D10" s="234"/>
      <c r="E10" s="234"/>
      <c r="F10" s="234"/>
      <c r="G10" s="234"/>
      <c r="H10" s="234"/>
      <c r="I10" s="234"/>
      <c r="J10" s="60"/>
      <c r="K10" s="21"/>
      <c r="L10" s="21"/>
      <c r="M10" s="82"/>
      <c r="N10" s="82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6.5">
      <c r="A11" s="84" t="s">
        <v>42</v>
      </c>
      <c r="B11" s="234" t="s">
        <v>215</v>
      </c>
      <c r="C11" s="234"/>
      <c r="D11" s="234"/>
      <c r="E11" s="234"/>
      <c r="F11" s="234"/>
      <c r="G11" s="234"/>
      <c r="H11" s="234"/>
      <c r="I11" s="234"/>
      <c r="J11" s="60"/>
      <c r="K11" s="21"/>
      <c r="L11" s="21"/>
      <c r="M11" s="82"/>
      <c r="N11" s="82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7.25" thickBot="1">
      <c r="A12" s="84" t="s">
        <v>39</v>
      </c>
      <c r="B12" s="125" t="s">
        <v>204</v>
      </c>
      <c r="C12" s="125"/>
      <c r="D12" s="125"/>
      <c r="E12" s="125"/>
      <c r="F12" s="125"/>
      <c r="G12" s="125"/>
      <c r="H12" s="125"/>
      <c r="I12" s="125"/>
      <c r="J12" s="60"/>
      <c r="K12" s="21"/>
      <c r="L12" s="21"/>
      <c r="M12" s="82"/>
      <c r="N12" s="82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6.5">
      <c r="A13" s="84" t="s">
        <v>44</v>
      </c>
      <c r="B13" s="235" t="s">
        <v>80</v>
      </c>
      <c r="C13" s="235"/>
      <c r="D13" s="235"/>
      <c r="E13" s="235"/>
      <c r="F13" s="21"/>
      <c r="G13" s="60"/>
      <c r="H13" s="68"/>
      <c r="I13" s="60"/>
      <c r="J13" s="60"/>
      <c r="K13" s="236" t="s">
        <v>89</v>
      </c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8"/>
    </row>
    <row r="14" spans="1:26" ht="30" customHeight="1">
      <c r="A14" s="239" t="s">
        <v>0</v>
      </c>
      <c r="B14" s="240" t="s">
        <v>1</v>
      </c>
      <c r="C14" s="241"/>
      <c r="D14" s="242"/>
      <c r="E14" s="240" t="s">
        <v>78</v>
      </c>
      <c r="F14" s="241"/>
      <c r="G14" s="241"/>
      <c r="H14" s="240" t="s">
        <v>246</v>
      </c>
      <c r="I14" s="239" t="s">
        <v>247</v>
      </c>
      <c r="J14" s="239" t="s">
        <v>255</v>
      </c>
      <c r="K14" s="248" t="s">
        <v>256</v>
      </c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49"/>
    </row>
    <row r="15" spans="1:26" ht="20.100000000000001" customHeight="1">
      <c r="A15" s="239"/>
      <c r="B15" s="250" t="s">
        <v>2</v>
      </c>
      <c r="C15" s="250" t="s">
        <v>3</v>
      </c>
      <c r="D15" s="250" t="s">
        <v>71</v>
      </c>
      <c r="E15" s="250" t="s">
        <v>77</v>
      </c>
      <c r="F15" s="250" t="s">
        <v>5</v>
      </c>
      <c r="G15" s="250" t="s">
        <v>213</v>
      </c>
      <c r="H15" s="240"/>
      <c r="I15" s="239"/>
      <c r="J15" s="239"/>
      <c r="K15" s="252" t="s">
        <v>234</v>
      </c>
      <c r="L15" s="253"/>
      <c r="M15" s="253"/>
      <c r="N15" s="253"/>
      <c r="O15" s="254"/>
      <c r="P15" s="255" t="s">
        <v>235</v>
      </c>
      <c r="Q15" s="253"/>
      <c r="R15" s="253"/>
      <c r="S15" s="253"/>
      <c r="T15" s="254"/>
      <c r="U15" s="255" t="s">
        <v>236</v>
      </c>
      <c r="V15" s="253"/>
      <c r="W15" s="253"/>
      <c r="X15" s="253"/>
      <c r="Y15" s="256"/>
      <c r="Z15" s="213" t="s">
        <v>37</v>
      </c>
    </row>
    <row r="16" spans="1:26" ht="32.1" customHeight="1">
      <c r="A16" s="239"/>
      <c r="B16" s="251"/>
      <c r="C16" s="251"/>
      <c r="D16" s="251"/>
      <c r="E16" s="251"/>
      <c r="F16" s="251"/>
      <c r="G16" s="251"/>
      <c r="H16" s="240"/>
      <c r="I16" s="239"/>
      <c r="J16" s="239"/>
      <c r="K16" s="96" t="s">
        <v>244</v>
      </c>
      <c r="L16" s="97" t="s">
        <v>257</v>
      </c>
      <c r="M16" s="97" t="s">
        <v>231</v>
      </c>
      <c r="N16" s="94" t="s">
        <v>232</v>
      </c>
      <c r="O16" s="98" t="s">
        <v>243</v>
      </c>
      <c r="P16" s="113" t="s">
        <v>233</v>
      </c>
      <c r="Q16" s="111" t="s">
        <v>242</v>
      </c>
      <c r="R16" s="111" t="s">
        <v>231</v>
      </c>
      <c r="S16" s="112" t="s">
        <v>241</v>
      </c>
      <c r="T16" s="98" t="s">
        <v>240</v>
      </c>
      <c r="U16" s="113" t="s">
        <v>233</v>
      </c>
      <c r="V16" s="111" t="s">
        <v>242</v>
      </c>
      <c r="W16" s="111" t="s">
        <v>231</v>
      </c>
      <c r="X16" s="112" t="s">
        <v>241</v>
      </c>
      <c r="Y16" s="112" t="s">
        <v>240</v>
      </c>
      <c r="Z16" s="214" t="s">
        <v>258</v>
      </c>
    </row>
    <row r="17" spans="1:26" ht="17.25" thickBot="1">
      <c r="A17" s="85">
        <v>1</v>
      </c>
      <c r="B17" s="55">
        <v>2</v>
      </c>
      <c r="C17" s="55">
        <v>3</v>
      </c>
      <c r="D17" s="55">
        <v>4</v>
      </c>
      <c r="E17" s="65">
        <v>5</v>
      </c>
      <c r="F17" s="55">
        <v>6</v>
      </c>
      <c r="G17" s="101">
        <v>7</v>
      </c>
      <c r="H17" s="56">
        <v>8</v>
      </c>
      <c r="I17" s="55">
        <v>9</v>
      </c>
      <c r="J17" s="55">
        <v>10</v>
      </c>
      <c r="K17" s="102">
        <v>11</v>
      </c>
      <c r="L17" s="101">
        <v>12</v>
      </c>
      <c r="M17" s="101">
        <v>13</v>
      </c>
      <c r="N17" s="103">
        <v>14</v>
      </c>
      <c r="O17" s="104">
        <v>15</v>
      </c>
      <c r="P17" s="169">
        <v>16</v>
      </c>
      <c r="Q17" s="169">
        <v>17</v>
      </c>
      <c r="R17" s="169">
        <v>18</v>
      </c>
      <c r="S17" s="169">
        <v>19</v>
      </c>
      <c r="T17" s="170">
        <v>20</v>
      </c>
      <c r="U17" s="169">
        <v>21</v>
      </c>
      <c r="V17" s="55">
        <v>22</v>
      </c>
      <c r="W17" s="55">
        <v>23</v>
      </c>
      <c r="X17" s="56">
        <v>24</v>
      </c>
      <c r="Y17" s="56">
        <v>25</v>
      </c>
      <c r="Z17" s="203">
        <v>26</v>
      </c>
    </row>
    <row r="18" spans="1:26" ht="27" customHeight="1">
      <c r="A18" s="261">
        <v>1</v>
      </c>
      <c r="B18" s="264" t="s">
        <v>206</v>
      </c>
      <c r="C18" s="267">
        <v>58</v>
      </c>
      <c r="D18" s="243" t="s">
        <v>253</v>
      </c>
      <c r="E18" s="246" t="s">
        <v>239</v>
      </c>
      <c r="F18" s="257" t="s">
        <v>205</v>
      </c>
      <c r="G18" s="63">
        <v>1</v>
      </c>
      <c r="H18" s="73" t="s">
        <v>216</v>
      </c>
      <c r="I18" s="63">
        <v>3</v>
      </c>
      <c r="J18" s="63">
        <v>4</v>
      </c>
      <c r="K18" s="131">
        <v>0</v>
      </c>
      <c r="L18" s="132">
        <f>K18*G18</f>
        <v>0</v>
      </c>
      <c r="M18" s="120">
        <f>L18*23%</f>
        <v>0</v>
      </c>
      <c r="N18" s="133">
        <f>L18+M18</f>
        <v>0</v>
      </c>
      <c r="O18" s="121">
        <f>J18*N18</f>
        <v>0</v>
      </c>
      <c r="P18" s="166">
        <v>0</v>
      </c>
      <c r="Q18" s="162">
        <f>P18*G18</f>
        <v>0</v>
      </c>
      <c r="R18" s="162">
        <f>Q18*23%</f>
        <v>0</v>
      </c>
      <c r="S18" s="162">
        <f>Q18+R18</f>
        <v>0</v>
      </c>
      <c r="T18" s="171">
        <f>S18*J18</f>
        <v>0</v>
      </c>
      <c r="U18" s="162">
        <v>0</v>
      </c>
      <c r="V18" s="116">
        <f>U18*G18</f>
        <v>0</v>
      </c>
      <c r="W18" s="116">
        <f>V18*23%</f>
        <v>0</v>
      </c>
      <c r="X18" s="184">
        <f>V18+W18</f>
        <v>0</v>
      </c>
      <c r="Y18" s="172">
        <f t="shared" ref="Y18:Y40" si="0">X18*J18</f>
        <v>0</v>
      </c>
      <c r="Z18" s="204">
        <f>O18+T18+Y18</f>
        <v>0</v>
      </c>
    </row>
    <row r="19" spans="1:26" ht="27" customHeight="1">
      <c r="A19" s="262"/>
      <c r="B19" s="265"/>
      <c r="C19" s="268"/>
      <c r="D19" s="244"/>
      <c r="E19" s="247"/>
      <c r="F19" s="258"/>
      <c r="G19" s="61">
        <v>1</v>
      </c>
      <c r="H19" s="72" t="s">
        <v>226</v>
      </c>
      <c r="I19" s="61">
        <v>6</v>
      </c>
      <c r="J19" s="61">
        <v>2</v>
      </c>
      <c r="K19" s="131">
        <v>0</v>
      </c>
      <c r="L19" s="132">
        <f>G19*K19</f>
        <v>0</v>
      </c>
      <c r="M19" s="120">
        <f t="shared" ref="M19:M40" si="1">L19*23%</f>
        <v>0</v>
      </c>
      <c r="N19" s="133">
        <f t="shared" ref="N19:N40" si="2">L19+M19</f>
        <v>0</v>
      </c>
      <c r="O19" s="121">
        <f t="shared" ref="O19:O40" si="3">J19*N19</f>
        <v>0</v>
      </c>
      <c r="P19" s="168">
        <v>0</v>
      </c>
      <c r="Q19" s="165">
        <f t="shared" ref="Q19:Q40" si="4">P19*G19</f>
        <v>0</v>
      </c>
      <c r="R19" s="165">
        <f t="shared" ref="R19:R40" si="5">Q19*23%</f>
        <v>0</v>
      </c>
      <c r="S19" s="165">
        <f t="shared" ref="S19:S40" si="6">Q19+R19</f>
        <v>0</v>
      </c>
      <c r="T19" s="173">
        <f t="shared" ref="T19:T40" si="7">S19*J19</f>
        <v>0</v>
      </c>
      <c r="U19" s="165">
        <v>0</v>
      </c>
      <c r="V19" s="185">
        <f t="shared" ref="V19:V40" si="8">U19*G19</f>
        <v>0</v>
      </c>
      <c r="W19" s="185">
        <f t="shared" ref="W19:W40" si="9">V19*23%</f>
        <v>0</v>
      </c>
      <c r="X19" s="186">
        <f t="shared" ref="X19:X40" si="10">V19+W19</f>
        <v>0</v>
      </c>
      <c r="Y19" s="174">
        <f t="shared" si="0"/>
        <v>0</v>
      </c>
      <c r="Z19" s="205">
        <f t="shared" ref="Z19:Z40" si="11">O19+Y19</f>
        <v>0</v>
      </c>
    </row>
    <row r="20" spans="1:26" ht="27" customHeight="1">
      <c r="A20" s="262"/>
      <c r="B20" s="265"/>
      <c r="C20" s="268"/>
      <c r="D20" s="244"/>
      <c r="E20" s="259" t="s">
        <v>238</v>
      </c>
      <c r="F20" s="260" t="s">
        <v>205</v>
      </c>
      <c r="G20" s="61">
        <v>1</v>
      </c>
      <c r="H20" s="58" t="s">
        <v>216</v>
      </c>
      <c r="I20" s="61">
        <v>3</v>
      </c>
      <c r="J20" s="61">
        <v>4</v>
      </c>
      <c r="K20" s="131">
        <v>0</v>
      </c>
      <c r="L20" s="132">
        <f t="shared" ref="L20:L40" si="12">G20*K20</f>
        <v>0</v>
      </c>
      <c r="M20" s="120">
        <f t="shared" si="1"/>
        <v>0</v>
      </c>
      <c r="N20" s="133">
        <f t="shared" si="2"/>
        <v>0</v>
      </c>
      <c r="O20" s="121">
        <f t="shared" si="3"/>
        <v>0</v>
      </c>
      <c r="P20" s="167">
        <v>0</v>
      </c>
      <c r="Q20" s="164">
        <f t="shared" si="4"/>
        <v>0</v>
      </c>
      <c r="R20" s="164">
        <f t="shared" si="5"/>
        <v>0</v>
      </c>
      <c r="S20" s="164">
        <f t="shared" si="6"/>
        <v>0</v>
      </c>
      <c r="T20" s="175">
        <f t="shared" si="7"/>
        <v>0</v>
      </c>
      <c r="U20" s="164">
        <v>0</v>
      </c>
      <c r="V20" s="119">
        <f t="shared" si="8"/>
        <v>0</v>
      </c>
      <c r="W20" s="119">
        <f t="shared" si="9"/>
        <v>0</v>
      </c>
      <c r="X20" s="186">
        <f t="shared" si="10"/>
        <v>0</v>
      </c>
      <c r="Y20" s="174">
        <f t="shared" si="0"/>
        <v>0</v>
      </c>
      <c r="Z20" s="205">
        <f t="shared" si="11"/>
        <v>0</v>
      </c>
    </row>
    <row r="21" spans="1:26" ht="27" customHeight="1">
      <c r="A21" s="262"/>
      <c r="B21" s="265"/>
      <c r="C21" s="268"/>
      <c r="D21" s="244"/>
      <c r="E21" s="247"/>
      <c r="F21" s="260"/>
      <c r="G21" s="61">
        <v>1</v>
      </c>
      <c r="H21" s="58" t="s">
        <v>226</v>
      </c>
      <c r="I21" s="61">
        <v>6</v>
      </c>
      <c r="J21" s="61">
        <v>2</v>
      </c>
      <c r="K21" s="131">
        <v>0</v>
      </c>
      <c r="L21" s="132">
        <f t="shared" si="12"/>
        <v>0</v>
      </c>
      <c r="M21" s="120">
        <f t="shared" si="1"/>
        <v>0</v>
      </c>
      <c r="N21" s="133">
        <f t="shared" si="2"/>
        <v>0</v>
      </c>
      <c r="O21" s="121">
        <f t="shared" si="3"/>
        <v>0</v>
      </c>
      <c r="P21" s="167">
        <v>0</v>
      </c>
      <c r="Q21" s="164">
        <f t="shared" si="4"/>
        <v>0</v>
      </c>
      <c r="R21" s="164">
        <f t="shared" si="5"/>
        <v>0</v>
      </c>
      <c r="S21" s="164">
        <f t="shared" si="6"/>
        <v>0</v>
      </c>
      <c r="T21" s="175">
        <f t="shared" si="7"/>
        <v>0</v>
      </c>
      <c r="U21" s="164">
        <v>0</v>
      </c>
      <c r="V21" s="119">
        <f t="shared" si="8"/>
        <v>0</v>
      </c>
      <c r="W21" s="119">
        <f t="shared" si="9"/>
        <v>0</v>
      </c>
      <c r="X21" s="186">
        <f t="shared" si="10"/>
        <v>0</v>
      </c>
      <c r="Y21" s="174">
        <f t="shared" si="0"/>
        <v>0</v>
      </c>
      <c r="Z21" s="205">
        <f t="shared" si="11"/>
        <v>0</v>
      </c>
    </row>
    <row r="22" spans="1:26" ht="27" customHeight="1" thickBot="1">
      <c r="A22" s="263"/>
      <c r="B22" s="266"/>
      <c r="C22" s="269"/>
      <c r="D22" s="245"/>
      <c r="E22" s="92" t="s">
        <v>248</v>
      </c>
      <c r="F22" s="91" t="s">
        <v>207</v>
      </c>
      <c r="G22" s="80">
        <v>1</v>
      </c>
      <c r="H22" s="74" t="s">
        <v>216</v>
      </c>
      <c r="I22" s="62">
        <v>3</v>
      </c>
      <c r="J22" s="62">
        <v>4</v>
      </c>
      <c r="K22" s="151">
        <v>0</v>
      </c>
      <c r="L22" s="136">
        <f t="shared" si="12"/>
        <v>0</v>
      </c>
      <c r="M22" s="127">
        <f t="shared" si="1"/>
        <v>0</v>
      </c>
      <c r="N22" s="137">
        <f t="shared" si="2"/>
        <v>0</v>
      </c>
      <c r="O22" s="128">
        <f t="shared" si="3"/>
        <v>0</v>
      </c>
      <c r="P22" s="163">
        <v>0</v>
      </c>
      <c r="Q22" s="161">
        <f t="shared" si="4"/>
        <v>0</v>
      </c>
      <c r="R22" s="161">
        <f t="shared" si="5"/>
        <v>0</v>
      </c>
      <c r="S22" s="161">
        <f t="shared" si="6"/>
        <v>0</v>
      </c>
      <c r="T22" s="176">
        <f t="shared" si="7"/>
        <v>0</v>
      </c>
      <c r="U22" s="161">
        <v>0</v>
      </c>
      <c r="V22" s="187">
        <f t="shared" si="8"/>
        <v>0</v>
      </c>
      <c r="W22" s="185">
        <f t="shared" si="9"/>
        <v>0</v>
      </c>
      <c r="X22" s="188">
        <f t="shared" si="10"/>
        <v>0</v>
      </c>
      <c r="Y22" s="177">
        <f t="shared" si="0"/>
        <v>0</v>
      </c>
      <c r="Z22" s="206">
        <f t="shared" si="11"/>
        <v>0</v>
      </c>
    </row>
    <row r="23" spans="1:26" ht="27" customHeight="1">
      <c r="A23" s="261">
        <v>2</v>
      </c>
      <c r="B23" s="264" t="s">
        <v>206</v>
      </c>
      <c r="C23" s="267">
        <v>80</v>
      </c>
      <c r="D23" s="267" t="s">
        <v>253</v>
      </c>
      <c r="E23" s="246" t="s">
        <v>221</v>
      </c>
      <c r="F23" s="270" t="s">
        <v>208</v>
      </c>
      <c r="G23" s="63">
        <v>1</v>
      </c>
      <c r="H23" s="73" t="s">
        <v>216</v>
      </c>
      <c r="I23" s="63">
        <v>3</v>
      </c>
      <c r="J23" s="63">
        <v>4</v>
      </c>
      <c r="K23" s="134">
        <v>0</v>
      </c>
      <c r="L23" s="138">
        <f t="shared" si="12"/>
        <v>0</v>
      </c>
      <c r="M23" s="117">
        <f t="shared" si="1"/>
        <v>0</v>
      </c>
      <c r="N23" s="139">
        <f t="shared" si="2"/>
        <v>0</v>
      </c>
      <c r="O23" s="118">
        <f t="shared" si="3"/>
        <v>0</v>
      </c>
      <c r="P23" s="166">
        <v>0</v>
      </c>
      <c r="Q23" s="162">
        <f t="shared" si="4"/>
        <v>0</v>
      </c>
      <c r="R23" s="162">
        <f t="shared" si="5"/>
        <v>0</v>
      </c>
      <c r="S23" s="162">
        <f t="shared" si="6"/>
        <v>0</v>
      </c>
      <c r="T23" s="171">
        <f t="shared" si="7"/>
        <v>0</v>
      </c>
      <c r="U23" s="162">
        <v>0</v>
      </c>
      <c r="V23" s="116">
        <f t="shared" si="8"/>
        <v>0</v>
      </c>
      <c r="W23" s="189">
        <f t="shared" si="9"/>
        <v>0</v>
      </c>
      <c r="X23" s="184">
        <f t="shared" si="10"/>
        <v>0</v>
      </c>
      <c r="Y23" s="172">
        <f t="shared" si="0"/>
        <v>0</v>
      </c>
      <c r="Z23" s="204">
        <f t="shared" si="11"/>
        <v>0</v>
      </c>
    </row>
    <row r="24" spans="1:26" ht="27" customHeight="1">
      <c r="A24" s="262"/>
      <c r="B24" s="265"/>
      <c r="C24" s="268"/>
      <c r="D24" s="268"/>
      <c r="E24" s="247"/>
      <c r="F24" s="260"/>
      <c r="G24" s="61">
        <v>1</v>
      </c>
      <c r="H24" s="72" t="s">
        <v>226</v>
      </c>
      <c r="I24" s="61">
        <v>36</v>
      </c>
      <c r="J24" s="61">
        <v>1</v>
      </c>
      <c r="K24" s="131">
        <v>0</v>
      </c>
      <c r="L24" s="132">
        <f t="shared" si="12"/>
        <v>0</v>
      </c>
      <c r="M24" s="120">
        <f t="shared" si="1"/>
        <v>0</v>
      </c>
      <c r="N24" s="133">
        <f t="shared" si="2"/>
        <v>0</v>
      </c>
      <c r="O24" s="121">
        <f t="shared" si="3"/>
        <v>0</v>
      </c>
      <c r="P24" s="167">
        <v>0</v>
      </c>
      <c r="Q24" s="164">
        <f t="shared" si="4"/>
        <v>0</v>
      </c>
      <c r="R24" s="164">
        <f t="shared" si="5"/>
        <v>0</v>
      </c>
      <c r="S24" s="164">
        <f t="shared" si="6"/>
        <v>0</v>
      </c>
      <c r="T24" s="175">
        <f t="shared" si="7"/>
        <v>0</v>
      </c>
      <c r="U24" s="164">
        <v>0</v>
      </c>
      <c r="V24" s="119">
        <f t="shared" si="8"/>
        <v>0</v>
      </c>
      <c r="W24" s="119">
        <f t="shared" si="9"/>
        <v>0</v>
      </c>
      <c r="X24" s="186">
        <f t="shared" si="10"/>
        <v>0</v>
      </c>
      <c r="Y24" s="174">
        <f t="shared" si="0"/>
        <v>0</v>
      </c>
      <c r="Z24" s="205">
        <f t="shared" si="11"/>
        <v>0</v>
      </c>
    </row>
    <row r="25" spans="1:26" ht="27" customHeight="1">
      <c r="A25" s="262"/>
      <c r="B25" s="265"/>
      <c r="C25" s="268"/>
      <c r="D25" s="268"/>
      <c r="E25" s="259" t="s">
        <v>220</v>
      </c>
      <c r="F25" s="260" t="s">
        <v>208</v>
      </c>
      <c r="G25" s="61">
        <v>1</v>
      </c>
      <c r="H25" s="58" t="s">
        <v>216</v>
      </c>
      <c r="I25" s="61">
        <v>3</v>
      </c>
      <c r="J25" s="61">
        <v>4</v>
      </c>
      <c r="K25" s="131">
        <v>0</v>
      </c>
      <c r="L25" s="132">
        <f t="shared" si="12"/>
        <v>0</v>
      </c>
      <c r="M25" s="120">
        <f t="shared" si="1"/>
        <v>0</v>
      </c>
      <c r="N25" s="133">
        <f t="shared" si="2"/>
        <v>0</v>
      </c>
      <c r="O25" s="121">
        <f t="shared" si="3"/>
        <v>0</v>
      </c>
      <c r="P25" s="167">
        <v>0</v>
      </c>
      <c r="Q25" s="164">
        <f t="shared" si="4"/>
        <v>0</v>
      </c>
      <c r="R25" s="164">
        <f t="shared" si="5"/>
        <v>0</v>
      </c>
      <c r="S25" s="164">
        <f t="shared" si="6"/>
        <v>0</v>
      </c>
      <c r="T25" s="175">
        <f t="shared" si="7"/>
        <v>0</v>
      </c>
      <c r="U25" s="164">
        <v>0</v>
      </c>
      <c r="V25" s="119">
        <f t="shared" si="8"/>
        <v>0</v>
      </c>
      <c r="W25" s="119">
        <f t="shared" si="9"/>
        <v>0</v>
      </c>
      <c r="X25" s="186">
        <f t="shared" si="10"/>
        <v>0</v>
      </c>
      <c r="Y25" s="174">
        <f t="shared" si="0"/>
        <v>0</v>
      </c>
      <c r="Z25" s="205">
        <f t="shared" si="11"/>
        <v>0</v>
      </c>
    </row>
    <row r="26" spans="1:26" ht="27" customHeight="1">
      <c r="A26" s="262"/>
      <c r="B26" s="265"/>
      <c r="C26" s="268"/>
      <c r="D26" s="268"/>
      <c r="E26" s="247"/>
      <c r="F26" s="260"/>
      <c r="G26" s="61">
        <v>1</v>
      </c>
      <c r="H26" s="72" t="s">
        <v>226</v>
      </c>
      <c r="I26" s="61">
        <v>36</v>
      </c>
      <c r="J26" s="61">
        <v>1</v>
      </c>
      <c r="K26" s="131">
        <v>0</v>
      </c>
      <c r="L26" s="132">
        <f t="shared" si="12"/>
        <v>0</v>
      </c>
      <c r="M26" s="120">
        <f t="shared" si="1"/>
        <v>0</v>
      </c>
      <c r="N26" s="133">
        <f t="shared" si="2"/>
        <v>0</v>
      </c>
      <c r="O26" s="121">
        <f t="shared" si="3"/>
        <v>0</v>
      </c>
      <c r="P26" s="167">
        <v>0</v>
      </c>
      <c r="Q26" s="164">
        <f t="shared" si="4"/>
        <v>0</v>
      </c>
      <c r="R26" s="164">
        <f t="shared" si="5"/>
        <v>0</v>
      </c>
      <c r="S26" s="164">
        <f t="shared" si="6"/>
        <v>0</v>
      </c>
      <c r="T26" s="175">
        <f t="shared" si="7"/>
        <v>0</v>
      </c>
      <c r="U26" s="164">
        <v>0</v>
      </c>
      <c r="V26" s="119">
        <f t="shared" si="8"/>
        <v>0</v>
      </c>
      <c r="W26" s="119">
        <f t="shared" si="9"/>
        <v>0</v>
      </c>
      <c r="X26" s="186">
        <f t="shared" si="10"/>
        <v>0</v>
      </c>
      <c r="Y26" s="174">
        <f t="shared" si="0"/>
        <v>0</v>
      </c>
      <c r="Z26" s="205">
        <f t="shared" si="11"/>
        <v>0</v>
      </c>
    </row>
    <row r="27" spans="1:26" ht="27" customHeight="1">
      <c r="A27" s="262"/>
      <c r="B27" s="265"/>
      <c r="C27" s="268"/>
      <c r="D27" s="268"/>
      <c r="E27" s="259" t="s">
        <v>219</v>
      </c>
      <c r="F27" s="258" t="s">
        <v>208</v>
      </c>
      <c r="G27" s="61">
        <v>1</v>
      </c>
      <c r="H27" s="58" t="s">
        <v>216</v>
      </c>
      <c r="I27" s="61">
        <v>3</v>
      </c>
      <c r="J27" s="61">
        <v>4</v>
      </c>
      <c r="K27" s="131">
        <v>0</v>
      </c>
      <c r="L27" s="132">
        <f t="shared" si="12"/>
        <v>0</v>
      </c>
      <c r="M27" s="120">
        <f t="shared" si="1"/>
        <v>0</v>
      </c>
      <c r="N27" s="133">
        <f t="shared" si="2"/>
        <v>0</v>
      </c>
      <c r="O27" s="121">
        <f t="shared" si="3"/>
        <v>0</v>
      </c>
      <c r="P27" s="167">
        <v>0</v>
      </c>
      <c r="Q27" s="164">
        <f t="shared" si="4"/>
        <v>0</v>
      </c>
      <c r="R27" s="164">
        <f t="shared" si="5"/>
        <v>0</v>
      </c>
      <c r="S27" s="164">
        <f t="shared" si="6"/>
        <v>0</v>
      </c>
      <c r="T27" s="175">
        <f t="shared" si="7"/>
        <v>0</v>
      </c>
      <c r="U27" s="164">
        <v>0</v>
      </c>
      <c r="V27" s="119">
        <f t="shared" si="8"/>
        <v>0</v>
      </c>
      <c r="W27" s="119">
        <f t="shared" si="9"/>
        <v>0</v>
      </c>
      <c r="X27" s="186">
        <f t="shared" si="10"/>
        <v>0</v>
      </c>
      <c r="Y27" s="174">
        <f t="shared" si="0"/>
        <v>0</v>
      </c>
      <c r="Z27" s="205">
        <f t="shared" si="11"/>
        <v>0</v>
      </c>
    </row>
    <row r="28" spans="1:26" ht="27" customHeight="1">
      <c r="A28" s="262"/>
      <c r="B28" s="265"/>
      <c r="C28" s="268"/>
      <c r="D28" s="268"/>
      <c r="E28" s="247"/>
      <c r="F28" s="258"/>
      <c r="G28" s="61">
        <v>1</v>
      </c>
      <c r="H28" s="72" t="s">
        <v>226</v>
      </c>
      <c r="I28" s="61">
        <v>36</v>
      </c>
      <c r="J28" s="61">
        <v>1</v>
      </c>
      <c r="K28" s="131">
        <v>0</v>
      </c>
      <c r="L28" s="132">
        <f t="shared" si="12"/>
        <v>0</v>
      </c>
      <c r="M28" s="120">
        <f t="shared" si="1"/>
        <v>0</v>
      </c>
      <c r="N28" s="133">
        <f t="shared" si="2"/>
        <v>0</v>
      </c>
      <c r="O28" s="121">
        <f t="shared" si="3"/>
        <v>0</v>
      </c>
      <c r="P28" s="160">
        <v>0</v>
      </c>
      <c r="Q28" s="161">
        <f t="shared" si="4"/>
        <v>0</v>
      </c>
      <c r="R28" s="161">
        <f t="shared" si="5"/>
        <v>0</v>
      </c>
      <c r="S28" s="161">
        <f t="shared" si="6"/>
        <v>0</v>
      </c>
      <c r="T28" s="176">
        <f t="shared" si="7"/>
        <v>0</v>
      </c>
      <c r="U28" s="161">
        <v>0</v>
      </c>
      <c r="V28" s="187">
        <f t="shared" si="8"/>
        <v>0</v>
      </c>
      <c r="W28" s="119">
        <f t="shared" si="9"/>
        <v>0</v>
      </c>
      <c r="X28" s="186">
        <f t="shared" si="10"/>
        <v>0</v>
      </c>
      <c r="Y28" s="174">
        <f t="shared" si="0"/>
        <v>0</v>
      </c>
      <c r="Z28" s="205">
        <f t="shared" si="11"/>
        <v>0</v>
      </c>
    </row>
    <row r="29" spans="1:26" ht="27" customHeight="1">
      <c r="A29" s="262"/>
      <c r="B29" s="265"/>
      <c r="C29" s="268"/>
      <c r="D29" s="268"/>
      <c r="E29" s="259" t="s">
        <v>218</v>
      </c>
      <c r="F29" s="258" t="s">
        <v>208</v>
      </c>
      <c r="G29" s="61">
        <v>1</v>
      </c>
      <c r="H29" s="58" t="s">
        <v>216</v>
      </c>
      <c r="I29" s="61">
        <v>3</v>
      </c>
      <c r="J29" s="61">
        <v>4</v>
      </c>
      <c r="K29" s="131">
        <v>0</v>
      </c>
      <c r="L29" s="132">
        <f t="shared" si="12"/>
        <v>0</v>
      </c>
      <c r="M29" s="120">
        <f t="shared" si="1"/>
        <v>0</v>
      </c>
      <c r="N29" s="133">
        <f t="shared" si="2"/>
        <v>0</v>
      </c>
      <c r="O29" s="121">
        <f t="shared" si="3"/>
        <v>0</v>
      </c>
      <c r="P29" s="167">
        <v>0</v>
      </c>
      <c r="Q29" s="164">
        <f t="shared" si="4"/>
        <v>0</v>
      </c>
      <c r="R29" s="164">
        <f t="shared" si="5"/>
        <v>0</v>
      </c>
      <c r="S29" s="164">
        <f t="shared" si="6"/>
        <v>0</v>
      </c>
      <c r="T29" s="175">
        <f t="shared" si="7"/>
        <v>0</v>
      </c>
      <c r="U29" s="164">
        <v>0</v>
      </c>
      <c r="V29" s="119">
        <f t="shared" si="8"/>
        <v>0</v>
      </c>
      <c r="W29" s="119">
        <f t="shared" si="9"/>
        <v>0</v>
      </c>
      <c r="X29" s="186">
        <f t="shared" si="10"/>
        <v>0</v>
      </c>
      <c r="Y29" s="174">
        <f t="shared" si="0"/>
        <v>0</v>
      </c>
      <c r="Z29" s="205">
        <f t="shared" si="11"/>
        <v>0</v>
      </c>
    </row>
    <row r="30" spans="1:26" ht="27" customHeight="1">
      <c r="A30" s="262"/>
      <c r="B30" s="265"/>
      <c r="C30" s="268"/>
      <c r="D30" s="268"/>
      <c r="E30" s="247"/>
      <c r="F30" s="258"/>
      <c r="G30" s="61">
        <v>1</v>
      </c>
      <c r="H30" s="58" t="s">
        <v>226</v>
      </c>
      <c r="I30" s="61">
        <v>36</v>
      </c>
      <c r="J30" s="61">
        <v>1</v>
      </c>
      <c r="K30" s="131">
        <v>0</v>
      </c>
      <c r="L30" s="132">
        <f t="shared" si="12"/>
        <v>0</v>
      </c>
      <c r="M30" s="120">
        <f t="shared" si="1"/>
        <v>0</v>
      </c>
      <c r="N30" s="133">
        <f t="shared" si="2"/>
        <v>0</v>
      </c>
      <c r="O30" s="121">
        <f t="shared" si="3"/>
        <v>0</v>
      </c>
      <c r="P30" s="160">
        <v>0</v>
      </c>
      <c r="Q30" s="161">
        <f t="shared" si="4"/>
        <v>0</v>
      </c>
      <c r="R30" s="161">
        <f t="shared" si="5"/>
        <v>0</v>
      </c>
      <c r="S30" s="161">
        <f t="shared" si="6"/>
        <v>0</v>
      </c>
      <c r="T30" s="176">
        <f t="shared" si="7"/>
        <v>0</v>
      </c>
      <c r="U30" s="161">
        <v>0</v>
      </c>
      <c r="V30" s="187">
        <f t="shared" si="8"/>
        <v>0</v>
      </c>
      <c r="W30" s="119">
        <f t="shared" si="9"/>
        <v>0</v>
      </c>
      <c r="X30" s="186">
        <f t="shared" si="10"/>
        <v>0</v>
      </c>
      <c r="Y30" s="174">
        <f t="shared" si="0"/>
        <v>0</v>
      </c>
      <c r="Z30" s="205">
        <f t="shared" si="11"/>
        <v>0</v>
      </c>
    </row>
    <row r="31" spans="1:26" ht="30" customHeight="1">
      <c r="A31" s="262"/>
      <c r="B31" s="265"/>
      <c r="C31" s="268"/>
      <c r="D31" s="268"/>
      <c r="E31" s="58" t="s">
        <v>237</v>
      </c>
      <c r="F31" s="90" t="s">
        <v>209</v>
      </c>
      <c r="G31" s="61">
        <v>1</v>
      </c>
      <c r="H31" s="71" t="s">
        <v>216</v>
      </c>
      <c r="I31" s="61">
        <v>3</v>
      </c>
      <c r="J31" s="61">
        <v>4</v>
      </c>
      <c r="K31" s="131">
        <v>0</v>
      </c>
      <c r="L31" s="132">
        <f t="shared" si="12"/>
        <v>0</v>
      </c>
      <c r="M31" s="120">
        <f t="shared" si="1"/>
        <v>0</v>
      </c>
      <c r="N31" s="133">
        <f t="shared" si="2"/>
        <v>0</v>
      </c>
      <c r="O31" s="121">
        <f t="shared" si="3"/>
        <v>0</v>
      </c>
      <c r="P31" s="167">
        <v>0</v>
      </c>
      <c r="Q31" s="164">
        <f t="shared" si="4"/>
        <v>0</v>
      </c>
      <c r="R31" s="164">
        <f t="shared" si="5"/>
        <v>0</v>
      </c>
      <c r="S31" s="164">
        <f t="shared" si="6"/>
        <v>0</v>
      </c>
      <c r="T31" s="175">
        <f t="shared" si="7"/>
        <v>0</v>
      </c>
      <c r="U31" s="164">
        <v>0</v>
      </c>
      <c r="V31" s="119">
        <f t="shared" si="8"/>
        <v>0</v>
      </c>
      <c r="W31" s="119">
        <f t="shared" si="9"/>
        <v>0</v>
      </c>
      <c r="X31" s="186">
        <f t="shared" si="10"/>
        <v>0</v>
      </c>
      <c r="Y31" s="174">
        <f t="shared" si="0"/>
        <v>0</v>
      </c>
      <c r="Z31" s="205">
        <f t="shared" si="11"/>
        <v>0</v>
      </c>
    </row>
    <row r="32" spans="1:26" ht="30" customHeight="1" thickBot="1">
      <c r="A32" s="263"/>
      <c r="B32" s="266"/>
      <c r="C32" s="269"/>
      <c r="D32" s="269"/>
      <c r="E32" s="92" t="s">
        <v>237</v>
      </c>
      <c r="F32" s="91" t="s">
        <v>209</v>
      </c>
      <c r="G32" s="62">
        <v>1</v>
      </c>
      <c r="H32" s="75" t="s">
        <v>216</v>
      </c>
      <c r="I32" s="80">
        <v>3</v>
      </c>
      <c r="J32" s="80">
        <v>4</v>
      </c>
      <c r="K32" s="151">
        <v>0</v>
      </c>
      <c r="L32" s="157">
        <f t="shared" si="12"/>
        <v>0</v>
      </c>
      <c r="M32" s="141">
        <f t="shared" si="1"/>
        <v>0</v>
      </c>
      <c r="N32" s="142">
        <f t="shared" si="2"/>
        <v>0</v>
      </c>
      <c r="O32" s="143">
        <f t="shared" si="3"/>
        <v>0</v>
      </c>
      <c r="P32" s="163">
        <v>0</v>
      </c>
      <c r="Q32" s="161">
        <f t="shared" si="4"/>
        <v>0</v>
      </c>
      <c r="R32" s="161">
        <f t="shared" si="5"/>
        <v>0</v>
      </c>
      <c r="S32" s="161">
        <f t="shared" si="6"/>
        <v>0</v>
      </c>
      <c r="T32" s="176">
        <f t="shared" si="7"/>
        <v>0</v>
      </c>
      <c r="U32" s="161">
        <v>0</v>
      </c>
      <c r="V32" s="187">
        <f t="shared" si="8"/>
        <v>0</v>
      </c>
      <c r="W32" s="185">
        <f t="shared" si="9"/>
        <v>0</v>
      </c>
      <c r="X32" s="188">
        <f t="shared" si="10"/>
        <v>0</v>
      </c>
      <c r="Y32" s="177">
        <f t="shared" si="0"/>
        <v>0</v>
      </c>
      <c r="Z32" s="206">
        <f t="shared" si="11"/>
        <v>0</v>
      </c>
    </row>
    <row r="33" spans="1:27" ht="27" customHeight="1">
      <c r="A33" s="261">
        <v>3</v>
      </c>
      <c r="B33" s="264" t="s">
        <v>206</v>
      </c>
      <c r="C33" s="267">
        <v>16</v>
      </c>
      <c r="D33" s="267" t="s">
        <v>253</v>
      </c>
      <c r="E33" s="99" t="s">
        <v>249</v>
      </c>
      <c r="F33" s="89" t="s">
        <v>210</v>
      </c>
      <c r="G33" s="81">
        <v>1</v>
      </c>
      <c r="H33" s="73" t="s">
        <v>216</v>
      </c>
      <c r="I33" s="63">
        <v>3</v>
      </c>
      <c r="J33" s="63">
        <v>4</v>
      </c>
      <c r="K33" s="134">
        <v>0</v>
      </c>
      <c r="L33" s="138">
        <f t="shared" si="12"/>
        <v>0</v>
      </c>
      <c r="M33" s="144">
        <f t="shared" si="1"/>
        <v>0</v>
      </c>
      <c r="N33" s="145">
        <f t="shared" si="2"/>
        <v>0</v>
      </c>
      <c r="O33" s="129">
        <f t="shared" si="3"/>
        <v>0</v>
      </c>
      <c r="P33" s="152">
        <v>0</v>
      </c>
      <c r="Q33" s="135">
        <f t="shared" si="4"/>
        <v>0</v>
      </c>
      <c r="R33" s="135">
        <f t="shared" si="5"/>
        <v>0</v>
      </c>
      <c r="S33" s="135">
        <f t="shared" si="6"/>
        <v>0</v>
      </c>
      <c r="T33" s="178">
        <f t="shared" si="7"/>
        <v>0</v>
      </c>
      <c r="U33" s="135">
        <v>0</v>
      </c>
      <c r="V33" s="189">
        <f t="shared" si="8"/>
        <v>0</v>
      </c>
      <c r="W33" s="189">
        <f t="shared" si="9"/>
        <v>0</v>
      </c>
      <c r="X33" s="184">
        <f t="shared" si="10"/>
        <v>0</v>
      </c>
      <c r="Y33" s="172">
        <f t="shared" si="0"/>
        <v>0</v>
      </c>
      <c r="Z33" s="204">
        <f t="shared" si="11"/>
        <v>0</v>
      </c>
    </row>
    <row r="34" spans="1:27" ht="27" customHeight="1">
      <c r="A34" s="262"/>
      <c r="B34" s="265"/>
      <c r="C34" s="268"/>
      <c r="D34" s="268"/>
      <c r="E34" s="273" t="s">
        <v>250</v>
      </c>
      <c r="F34" s="271" t="s">
        <v>223</v>
      </c>
      <c r="G34" s="61">
        <v>1</v>
      </c>
      <c r="H34" s="71" t="s">
        <v>216</v>
      </c>
      <c r="I34" s="66">
        <v>3</v>
      </c>
      <c r="J34" s="66">
        <v>4</v>
      </c>
      <c r="K34" s="131">
        <v>0</v>
      </c>
      <c r="L34" s="136">
        <f t="shared" si="12"/>
        <v>0</v>
      </c>
      <c r="M34" s="127">
        <f t="shared" si="1"/>
        <v>0</v>
      </c>
      <c r="N34" s="127">
        <f t="shared" si="2"/>
        <v>0</v>
      </c>
      <c r="O34" s="128">
        <f t="shared" si="3"/>
        <v>0</v>
      </c>
      <c r="P34" s="151">
        <v>0</v>
      </c>
      <c r="Q34" s="156">
        <f t="shared" si="4"/>
        <v>0</v>
      </c>
      <c r="R34" s="156">
        <f t="shared" si="5"/>
        <v>0</v>
      </c>
      <c r="S34" s="156">
        <f t="shared" si="6"/>
        <v>0</v>
      </c>
      <c r="T34" s="179">
        <f t="shared" si="7"/>
        <v>0</v>
      </c>
      <c r="U34" s="156">
        <v>0</v>
      </c>
      <c r="V34" s="126">
        <f t="shared" si="8"/>
        <v>0</v>
      </c>
      <c r="W34" s="119">
        <f t="shared" si="9"/>
        <v>0</v>
      </c>
      <c r="X34" s="186">
        <f t="shared" si="10"/>
        <v>0</v>
      </c>
      <c r="Y34" s="174">
        <f t="shared" si="0"/>
        <v>0</v>
      </c>
      <c r="Z34" s="205">
        <f t="shared" si="11"/>
        <v>0</v>
      </c>
    </row>
    <row r="35" spans="1:27" ht="27" customHeight="1">
      <c r="A35" s="262"/>
      <c r="B35" s="265"/>
      <c r="C35" s="268"/>
      <c r="D35" s="268"/>
      <c r="E35" s="274"/>
      <c r="F35" s="272"/>
      <c r="G35" s="61">
        <v>1</v>
      </c>
      <c r="H35" s="72" t="s">
        <v>226</v>
      </c>
      <c r="I35" s="80">
        <v>6</v>
      </c>
      <c r="J35" s="80">
        <v>2</v>
      </c>
      <c r="K35" s="131">
        <v>0</v>
      </c>
      <c r="L35" s="132">
        <f t="shared" si="12"/>
        <v>0</v>
      </c>
      <c r="M35" s="120">
        <f t="shared" si="1"/>
        <v>0</v>
      </c>
      <c r="N35" s="120">
        <f t="shared" si="2"/>
        <v>0</v>
      </c>
      <c r="O35" s="121">
        <f t="shared" si="3"/>
        <v>0</v>
      </c>
      <c r="P35" s="131">
        <v>0</v>
      </c>
      <c r="Q35" s="164">
        <f t="shared" si="4"/>
        <v>0</v>
      </c>
      <c r="R35" s="164">
        <f t="shared" si="5"/>
        <v>0</v>
      </c>
      <c r="S35" s="164">
        <f t="shared" si="6"/>
        <v>0</v>
      </c>
      <c r="T35" s="175">
        <f t="shared" si="7"/>
        <v>0</v>
      </c>
      <c r="U35" s="164">
        <v>0</v>
      </c>
      <c r="V35" s="119">
        <f t="shared" si="8"/>
        <v>0</v>
      </c>
      <c r="W35" s="119">
        <f t="shared" si="9"/>
        <v>0</v>
      </c>
      <c r="X35" s="186">
        <f t="shared" si="10"/>
        <v>0</v>
      </c>
      <c r="Y35" s="174">
        <f t="shared" si="0"/>
        <v>0</v>
      </c>
      <c r="Z35" s="205">
        <f t="shared" si="11"/>
        <v>0</v>
      </c>
    </row>
    <row r="36" spans="1:27" ht="27" customHeight="1">
      <c r="A36" s="262"/>
      <c r="B36" s="265"/>
      <c r="C36" s="268"/>
      <c r="D36" s="268"/>
      <c r="E36" s="273" t="s">
        <v>251</v>
      </c>
      <c r="F36" s="275" t="s">
        <v>224</v>
      </c>
      <c r="G36" s="61">
        <v>1</v>
      </c>
      <c r="H36" s="69" t="s">
        <v>216</v>
      </c>
      <c r="I36" s="80">
        <v>3</v>
      </c>
      <c r="J36" s="80">
        <v>4</v>
      </c>
      <c r="K36" s="131">
        <v>0</v>
      </c>
      <c r="L36" s="132">
        <f t="shared" si="12"/>
        <v>0</v>
      </c>
      <c r="M36" s="120">
        <f t="shared" si="1"/>
        <v>0</v>
      </c>
      <c r="N36" s="120">
        <f t="shared" si="2"/>
        <v>0</v>
      </c>
      <c r="O36" s="121">
        <f t="shared" si="3"/>
        <v>0</v>
      </c>
      <c r="P36" s="131">
        <v>0</v>
      </c>
      <c r="Q36" s="164">
        <f t="shared" si="4"/>
        <v>0</v>
      </c>
      <c r="R36" s="164">
        <f t="shared" si="5"/>
        <v>0</v>
      </c>
      <c r="S36" s="164">
        <f t="shared" si="6"/>
        <v>0</v>
      </c>
      <c r="T36" s="175">
        <f t="shared" si="7"/>
        <v>0</v>
      </c>
      <c r="U36" s="164">
        <v>0</v>
      </c>
      <c r="V36" s="119">
        <f t="shared" si="8"/>
        <v>0</v>
      </c>
      <c r="W36" s="119">
        <f t="shared" si="9"/>
        <v>0</v>
      </c>
      <c r="X36" s="186">
        <f t="shared" si="10"/>
        <v>0</v>
      </c>
      <c r="Y36" s="174">
        <f t="shared" si="0"/>
        <v>0</v>
      </c>
      <c r="Z36" s="205">
        <f t="shared" si="11"/>
        <v>0</v>
      </c>
    </row>
    <row r="37" spans="1:27" ht="27" customHeight="1">
      <c r="A37" s="262"/>
      <c r="B37" s="265"/>
      <c r="C37" s="268"/>
      <c r="D37" s="268"/>
      <c r="E37" s="274"/>
      <c r="F37" s="275"/>
      <c r="G37" s="61">
        <v>1</v>
      </c>
      <c r="H37" s="69" t="s">
        <v>226</v>
      </c>
      <c r="I37" s="61">
        <v>6</v>
      </c>
      <c r="J37" s="61">
        <v>2</v>
      </c>
      <c r="K37" s="131">
        <v>0</v>
      </c>
      <c r="L37" s="140">
        <f t="shared" si="12"/>
        <v>0</v>
      </c>
      <c r="M37" s="141">
        <f t="shared" si="1"/>
        <v>0</v>
      </c>
      <c r="N37" s="141">
        <f t="shared" si="2"/>
        <v>0</v>
      </c>
      <c r="O37" s="143">
        <f t="shared" si="3"/>
        <v>0</v>
      </c>
      <c r="P37" s="163">
        <v>0</v>
      </c>
      <c r="Q37" s="165">
        <f t="shared" si="4"/>
        <v>0</v>
      </c>
      <c r="R37" s="165">
        <f t="shared" si="5"/>
        <v>0</v>
      </c>
      <c r="S37" s="165">
        <f t="shared" si="6"/>
        <v>0</v>
      </c>
      <c r="T37" s="173">
        <f t="shared" si="7"/>
        <v>0</v>
      </c>
      <c r="U37" s="165">
        <v>0</v>
      </c>
      <c r="V37" s="185">
        <f t="shared" si="8"/>
        <v>0</v>
      </c>
      <c r="W37" s="119">
        <f t="shared" si="9"/>
        <v>0</v>
      </c>
      <c r="X37" s="186">
        <f t="shared" si="10"/>
        <v>0</v>
      </c>
      <c r="Y37" s="174">
        <f t="shared" si="0"/>
        <v>0</v>
      </c>
      <c r="Z37" s="205">
        <f t="shared" si="11"/>
        <v>0</v>
      </c>
    </row>
    <row r="38" spans="1:27" ht="27" customHeight="1" thickBot="1">
      <c r="A38" s="263"/>
      <c r="B38" s="266"/>
      <c r="C38" s="269"/>
      <c r="D38" s="269"/>
      <c r="E38" s="100" t="s">
        <v>225</v>
      </c>
      <c r="F38" s="93" t="s">
        <v>222</v>
      </c>
      <c r="G38" s="80">
        <v>1</v>
      </c>
      <c r="H38" s="74" t="s">
        <v>216</v>
      </c>
      <c r="I38" s="66">
        <v>3</v>
      </c>
      <c r="J38" s="66">
        <v>4</v>
      </c>
      <c r="K38" s="151">
        <v>0</v>
      </c>
      <c r="L38" s="157">
        <f t="shared" si="12"/>
        <v>0</v>
      </c>
      <c r="M38" s="158">
        <f t="shared" si="1"/>
        <v>0</v>
      </c>
      <c r="N38" s="158">
        <f t="shared" si="2"/>
        <v>0</v>
      </c>
      <c r="O38" s="159">
        <f t="shared" si="3"/>
        <v>0</v>
      </c>
      <c r="P38" s="160">
        <v>0</v>
      </c>
      <c r="Q38" s="161">
        <f t="shared" si="4"/>
        <v>0</v>
      </c>
      <c r="R38" s="161">
        <f t="shared" si="5"/>
        <v>0</v>
      </c>
      <c r="S38" s="161">
        <f t="shared" si="6"/>
        <v>0</v>
      </c>
      <c r="T38" s="176">
        <f t="shared" si="7"/>
        <v>0</v>
      </c>
      <c r="U38" s="161">
        <v>0</v>
      </c>
      <c r="V38" s="187">
        <f t="shared" si="8"/>
        <v>0</v>
      </c>
      <c r="W38" s="126">
        <f t="shared" si="9"/>
        <v>0</v>
      </c>
      <c r="X38" s="190">
        <f t="shared" si="10"/>
        <v>0</v>
      </c>
      <c r="Y38" s="180">
        <f t="shared" si="0"/>
        <v>0</v>
      </c>
      <c r="Z38" s="207">
        <f t="shared" si="11"/>
        <v>0</v>
      </c>
    </row>
    <row r="39" spans="1:27" ht="27" customHeight="1">
      <c r="A39" s="261">
        <v>4</v>
      </c>
      <c r="B39" s="264" t="s">
        <v>212</v>
      </c>
      <c r="C39" s="267">
        <v>1</v>
      </c>
      <c r="D39" s="243" t="s">
        <v>254</v>
      </c>
      <c r="E39" s="246" t="s">
        <v>217</v>
      </c>
      <c r="F39" s="270" t="s">
        <v>211</v>
      </c>
      <c r="G39" s="63">
        <v>1</v>
      </c>
      <c r="H39" s="73" t="s">
        <v>216</v>
      </c>
      <c r="I39" s="63">
        <v>3</v>
      </c>
      <c r="J39" s="63">
        <v>4</v>
      </c>
      <c r="K39" s="134">
        <v>0</v>
      </c>
      <c r="L39" s="138">
        <f t="shared" si="12"/>
        <v>0</v>
      </c>
      <c r="M39" s="117">
        <f t="shared" si="1"/>
        <v>0</v>
      </c>
      <c r="N39" s="117">
        <f t="shared" si="2"/>
        <v>0</v>
      </c>
      <c r="O39" s="118">
        <f t="shared" si="3"/>
        <v>0</v>
      </c>
      <c r="P39" s="152">
        <v>0</v>
      </c>
      <c r="Q39" s="135">
        <f t="shared" si="4"/>
        <v>0</v>
      </c>
      <c r="R39" s="135">
        <f t="shared" si="5"/>
        <v>0</v>
      </c>
      <c r="S39" s="135">
        <f t="shared" si="6"/>
        <v>0</v>
      </c>
      <c r="T39" s="178">
        <f t="shared" si="7"/>
        <v>0</v>
      </c>
      <c r="U39" s="135">
        <v>0</v>
      </c>
      <c r="V39" s="189">
        <f t="shared" si="8"/>
        <v>0</v>
      </c>
      <c r="W39" s="116">
        <f t="shared" si="9"/>
        <v>0</v>
      </c>
      <c r="X39" s="191">
        <f t="shared" si="10"/>
        <v>0</v>
      </c>
      <c r="Y39" s="181">
        <f t="shared" si="0"/>
        <v>0</v>
      </c>
      <c r="Z39" s="208">
        <f t="shared" si="11"/>
        <v>0</v>
      </c>
    </row>
    <row r="40" spans="1:27" ht="27" customHeight="1" thickBot="1">
      <c r="A40" s="263"/>
      <c r="B40" s="266"/>
      <c r="C40" s="269"/>
      <c r="D40" s="245"/>
      <c r="E40" s="276"/>
      <c r="F40" s="277"/>
      <c r="G40" s="62">
        <v>1</v>
      </c>
      <c r="H40" s="70" t="s">
        <v>226</v>
      </c>
      <c r="I40" s="62">
        <v>36</v>
      </c>
      <c r="J40" s="62">
        <v>1</v>
      </c>
      <c r="K40" s="153">
        <v>0</v>
      </c>
      <c r="L40" s="146">
        <f t="shared" si="12"/>
        <v>0</v>
      </c>
      <c r="M40" s="123">
        <f t="shared" si="1"/>
        <v>0</v>
      </c>
      <c r="N40" s="147">
        <f t="shared" si="2"/>
        <v>0</v>
      </c>
      <c r="O40" s="124">
        <f t="shared" si="3"/>
        <v>0</v>
      </c>
      <c r="P40" s="154">
        <v>0</v>
      </c>
      <c r="Q40" s="155">
        <f t="shared" si="4"/>
        <v>0</v>
      </c>
      <c r="R40" s="155">
        <f t="shared" si="5"/>
        <v>0</v>
      </c>
      <c r="S40" s="155">
        <f t="shared" si="6"/>
        <v>0</v>
      </c>
      <c r="T40" s="182">
        <f t="shared" si="7"/>
        <v>0</v>
      </c>
      <c r="U40" s="155">
        <v>0</v>
      </c>
      <c r="V40" s="122">
        <f t="shared" si="8"/>
        <v>0</v>
      </c>
      <c r="W40" s="122">
        <f t="shared" si="9"/>
        <v>0</v>
      </c>
      <c r="X40" s="192">
        <f t="shared" si="10"/>
        <v>0</v>
      </c>
      <c r="Y40" s="183">
        <f t="shared" si="0"/>
        <v>0</v>
      </c>
      <c r="Z40" s="209">
        <f t="shared" si="11"/>
        <v>0</v>
      </c>
    </row>
    <row r="41" spans="1:27" ht="30" customHeight="1" thickBot="1">
      <c r="A41" s="54"/>
      <c r="B41" s="88"/>
      <c r="C41" s="78"/>
      <c r="D41" s="88"/>
      <c r="E41" s="88"/>
      <c r="F41" s="54"/>
      <c r="G41" s="218"/>
      <c r="H41" s="76"/>
      <c r="I41" s="64"/>
      <c r="J41" s="64"/>
      <c r="K41" s="148"/>
      <c r="L41" s="149"/>
      <c r="M41" s="149"/>
      <c r="N41" s="215" t="s">
        <v>228</v>
      </c>
      <c r="O41" s="196">
        <f>SUM(O18:O40)</f>
        <v>0</v>
      </c>
      <c r="P41" s="130"/>
      <c r="Q41" s="130"/>
      <c r="R41" s="130"/>
      <c r="S41" s="217" t="s">
        <v>228</v>
      </c>
      <c r="T41" s="196">
        <f>SUM(T18:T40)</f>
        <v>0</v>
      </c>
      <c r="U41" s="130"/>
      <c r="V41" s="130"/>
      <c r="W41" s="193"/>
      <c r="X41" s="217" t="s">
        <v>228</v>
      </c>
      <c r="Y41" s="194">
        <f>SUM(Y18:Y40)</f>
        <v>0</v>
      </c>
      <c r="Z41" s="210">
        <f>SUM(Z18:Z40)</f>
        <v>0</v>
      </c>
    </row>
    <row r="42" spans="1:27" ht="30" customHeight="1" thickBot="1">
      <c r="A42" s="54"/>
      <c r="B42" s="95"/>
      <c r="C42" s="78"/>
      <c r="D42" s="95"/>
      <c r="E42" s="95"/>
      <c r="F42" s="54"/>
      <c r="G42" s="64"/>
      <c r="H42" s="76"/>
      <c r="I42" s="64"/>
      <c r="J42" s="64"/>
      <c r="K42" s="148"/>
      <c r="L42" s="149"/>
      <c r="M42" s="149"/>
      <c r="N42" s="215" t="s">
        <v>229</v>
      </c>
      <c r="O42" s="196">
        <f>O41/1.23</f>
        <v>0</v>
      </c>
      <c r="P42" s="130"/>
      <c r="Q42" s="130"/>
      <c r="R42" s="130"/>
      <c r="S42" s="217" t="s">
        <v>229</v>
      </c>
      <c r="T42" s="196">
        <f>T41/1.23</f>
        <v>0</v>
      </c>
      <c r="U42" s="130"/>
      <c r="V42" s="130"/>
      <c r="W42" s="193"/>
      <c r="X42" s="217" t="s">
        <v>229</v>
      </c>
      <c r="Y42" s="195">
        <f>Y41/1.23</f>
        <v>0</v>
      </c>
      <c r="Z42" s="211">
        <f>Z41/1.23</f>
        <v>0</v>
      </c>
    </row>
    <row r="43" spans="1:27" ht="30" customHeight="1" thickBot="1">
      <c r="A43" s="54"/>
      <c r="B43" s="95"/>
      <c r="C43" s="78"/>
      <c r="D43" s="95"/>
      <c r="E43" s="95"/>
      <c r="F43" s="54"/>
      <c r="G43" s="64"/>
      <c r="H43" s="76"/>
      <c r="I43" s="64"/>
      <c r="J43" s="64"/>
      <c r="K43" s="148"/>
      <c r="L43" s="149"/>
      <c r="M43" s="149"/>
      <c r="N43" s="216" t="s">
        <v>230</v>
      </c>
      <c r="O43" s="197">
        <f>O42*23%</f>
        <v>0</v>
      </c>
      <c r="P43" s="150"/>
      <c r="Q43" s="150"/>
      <c r="R43" s="150"/>
      <c r="S43" s="216" t="s">
        <v>230</v>
      </c>
      <c r="T43" s="197">
        <f>T42*23%</f>
        <v>0</v>
      </c>
      <c r="U43" s="150"/>
      <c r="V43" s="150"/>
      <c r="W43" s="150"/>
      <c r="X43" s="216" t="s">
        <v>230</v>
      </c>
      <c r="Y43" s="198">
        <f>Y42*23%</f>
        <v>0</v>
      </c>
      <c r="Z43" s="212">
        <f>Z42*23%</f>
        <v>0</v>
      </c>
    </row>
    <row r="44" spans="1:27" ht="30" customHeight="1">
      <c r="A44" s="54"/>
      <c r="B44" s="114"/>
      <c r="C44" s="78"/>
      <c r="D44" s="114"/>
      <c r="E44" s="114"/>
      <c r="F44" s="54"/>
      <c r="G44" s="64"/>
      <c r="H44" s="76"/>
      <c r="I44" s="64"/>
      <c r="J44" s="64"/>
      <c r="K44" s="148"/>
      <c r="L44" s="149"/>
      <c r="M44" s="149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200"/>
      <c r="AA44" s="201"/>
    </row>
    <row r="45" spans="1:27" ht="30" customHeight="1">
      <c r="A45" s="54"/>
      <c r="B45" s="114"/>
      <c r="C45" s="78"/>
      <c r="D45" s="114"/>
      <c r="E45" s="114"/>
      <c r="F45" s="54"/>
      <c r="G45" s="64"/>
      <c r="H45" s="76"/>
      <c r="I45" s="64"/>
      <c r="J45" s="64"/>
      <c r="K45" s="148"/>
      <c r="L45" s="149"/>
      <c r="M45" s="149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200"/>
      <c r="AA45" s="201"/>
    </row>
    <row r="46" spans="1:27" ht="30" customHeight="1">
      <c r="A46" s="54"/>
      <c r="B46" s="95"/>
      <c r="C46" s="78"/>
      <c r="D46" s="95"/>
      <c r="E46" s="95"/>
      <c r="F46" s="54"/>
      <c r="G46" s="64"/>
      <c r="H46" s="76"/>
      <c r="I46" s="64"/>
      <c r="J46" s="64"/>
      <c r="K46" s="53"/>
      <c r="L46" s="86"/>
      <c r="M46" s="86"/>
      <c r="N46" s="87"/>
      <c r="O46" s="105"/>
      <c r="P46" s="106"/>
      <c r="Q46" s="106"/>
      <c r="R46" s="106"/>
      <c r="S46" s="106"/>
      <c r="T46" s="106"/>
      <c r="U46" s="106"/>
      <c r="V46" s="106"/>
      <c r="W46" s="107"/>
      <c r="X46" s="107"/>
      <c r="Y46" s="105"/>
      <c r="Z46" s="108"/>
    </row>
    <row r="47" spans="1:27" ht="15" customHeight="1"/>
    <row r="48" spans="1:27">
      <c r="P48" s="229"/>
      <c r="Q48" s="229"/>
      <c r="R48" s="229"/>
      <c r="S48" s="229"/>
      <c r="T48" s="230" t="s">
        <v>260</v>
      </c>
      <c r="U48" s="231"/>
      <c r="V48" s="231"/>
      <c r="W48" s="231"/>
    </row>
    <row r="49" spans="2:23">
      <c r="P49" s="229"/>
      <c r="Q49" s="229"/>
      <c r="R49" s="229"/>
      <c r="S49" s="229"/>
      <c r="T49" s="231"/>
      <c r="U49" s="231"/>
      <c r="V49" s="231"/>
      <c r="W49" s="231"/>
    </row>
    <row r="50" spans="2:23">
      <c r="P50" s="229"/>
      <c r="Q50" s="229"/>
      <c r="R50" s="229"/>
      <c r="S50" s="229"/>
      <c r="T50" s="231"/>
      <c r="U50" s="231"/>
      <c r="V50" s="231"/>
      <c r="W50" s="231"/>
    </row>
    <row r="51" spans="2:23">
      <c r="P51" s="229"/>
      <c r="Q51" s="229"/>
      <c r="R51" s="229"/>
      <c r="S51" s="229"/>
      <c r="T51" s="231"/>
      <c r="U51" s="231"/>
      <c r="V51" s="231"/>
      <c r="W51" s="231"/>
    </row>
    <row r="52" spans="2:23" ht="15">
      <c r="B52" s="199"/>
      <c r="C52" s="199"/>
      <c r="D52" s="199"/>
      <c r="E52" s="199"/>
    </row>
    <row r="53" spans="2:23" ht="16.5">
      <c r="C53" s="77"/>
      <c r="D53" s="57"/>
    </row>
    <row r="54" spans="2:23">
      <c r="E54" s="79"/>
      <c r="F54" s="115"/>
      <c r="G54" s="278"/>
      <c r="H54" s="278"/>
    </row>
    <row r="55" spans="2:23">
      <c r="E55" s="79"/>
      <c r="F55" s="115"/>
      <c r="G55" s="279"/>
      <c r="H55" s="279"/>
    </row>
    <row r="56" spans="2:23">
      <c r="E56" s="79"/>
      <c r="F56" s="115"/>
      <c r="G56" s="279"/>
      <c r="H56" s="279"/>
    </row>
    <row r="57" spans="2:23">
      <c r="E57" s="79"/>
      <c r="F57" s="115"/>
      <c r="G57" s="279"/>
      <c r="H57" s="279"/>
    </row>
    <row r="58" spans="2:23">
      <c r="F58" s="22"/>
      <c r="G58" s="22"/>
      <c r="H58" s="22"/>
    </row>
  </sheetData>
  <mergeCells count="63">
    <mergeCell ref="F39:F40"/>
    <mergeCell ref="G54:H54"/>
    <mergeCell ref="G55:H55"/>
    <mergeCell ref="G56:H56"/>
    <mergeCell ref="G57:H57"/>
    <mergeCell ref="E25:E26"/>
    <mergeCell ref="A39:A40"/>
    <mergeCell ref="B39:B40"/>
    <mergeCell ref="C39:C40"/>
    <mergeCell ref="D39:D40"/>
    <mergeCell ref="E39:E40"/>
    <mergeCell ref="F34:F35"/>
    <mergeCell ref="E36:E37"/>
    <mergeCell ref="F36:F37"/>
    <mergeCell ref="A33:A38"/>
    <mergeCell ref="B33:B38"/>
    <mergeCell ref="C33:C38"/>
    <mergeCell ref="D33:D38"/>
    <mergeCell ref="E34:E35"/>
    <mergeCell ref="E20:E21"/>
    <mergeCell ref="F20:F21"/>
    <mergeCell ref="F25:F26"/>
    <mergeCell ref="A23:A32"/>
    <mergeCell ref="B23:B32"/>
    <mergeCell ref="C23:C32"/>
    <mergeCell ref="D23:D32"/>
    <mergeCell ref="E23:E24"/>
    <mergeCell ref="E27:E28"/>
    <mergeCell ref="A18:A22"/>
    <mergeCell ref="B18:B22"/>
    <mergeCell ref="C18:C22"/>
    <mergeCell ref="F27:F28"/>
    <mergeCell ref="E29:E30"/>
    <mergeCell ref="F29:F30"/>
    <mergeCell ref="F23:F24"/>
    <mergeCell ref="E18:E19"/>
    <mergeCell ref="K14:Z14"/>
    <mergeCell ref="B15:B16"/>
    <mergeCell ref="C15:C16"/>
    <mergeCell ref="D15:D16"/>
    <mergeCell ref="E15:E16"/>
    <mergeCell ref="F15:F16"/>
    <mergeCell ref="G15:G16"/>
    <mergeCell ref="K15:O15"/>
    <mergeCell ref="P15:T15"/>
    <mergeCell ref="U15:Y15"/>
    <mergeCell ref="F18:F19"/>
    <mergeCell ref="P48:S51"/>
    <mergeCell ref="T48:W51"/>
    <mergeCell ref="B1:E1"/>
    <mergeCell ref="B3:E3"/>
    <mergeCell ref="A7:Z7"/>
    <mergeCell ref="B10:I10"/>
    <mergeCell ref="B11:I11"/>
    <mergeCell ref="B13:E13"/>
    <mergeCell ref="K13:Z13"/>
    <mergeCell ref="A14:A16"/>
    <mergeCell ref="B14:D14"/>
    <mergeCell ref="E14:G14"/>
    <mergeCell ref="H14:H16"/>
    <mergeCell ref="I14:I16"/>
    <mergeCell ref="J14:J16"/>
    <mergeCell ref="D18:D22"/>
  </mergeCells>
  <pageMargins left="0.7" right="0.7" top="0.75" bottom="0.75" header="0.3" footer="0.3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228" t="s">
        <v>105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80" t="s">
        <v>89</v>
      </c>
      <c r="O10" s="280"/>
      <c r="P10" s="280"/>
      <c r="Q10" s="280"/>
      <c r="R10" s="280"/>
    </row>
    <row r="11" spans="1:18" ht="19.5" customHeight="1">
      <c r="A11" s="225" t="s">
        <v>0</v>
      </c>
      <c r="B11" s="225" t="s">
        <v>76</v>
      </c>
      <c r="C11" s="219" t="s">
        <v>78</v>
      </c>
      <c r="D11" s="220"/>
      <c r="E11" s="220"/>
      <c r="F11" s="220"/>
      <c r="G11" s="221"/>
      <c r="H11" s="225" t="s">
        <v>1</v>
      </c>
      <c r="I11" s="225"/>
      <c r="J11" s="225"/>
      <c r="K11" s="225" t="s">
        <v>57</v>
      </c>
      <c r="L11" s="225" t="s">
        <v>34</v>
      </c>
      <c r="M11" s="225" t="s">
        <v>75</v>
      </c>
      <c r="N11" s="219" t="s">
        <v>101</v>
      </c>
      <c r="O11" s="220"/>
      <c r="P11" s="220"/>
      <c r="Q11" s="220"/>
      <c r="R11" s="221"/>
    </row>
    <row r="12" spans="1:18" ht="15.75" customHeight="1">
      <c r="A12" s="225"/>
      <c r="B12" s="225"/>
      <c r="C12" s="222" t="s">
        <v>77</v>
      </c>
      <c r="D12" s="222" t="s">
        <v>5</v>
      </c>
      <c r="E12" s="222" t="s">
        <v>7</v>
      </c>
      <c r="F12" s="222" t="s">
        <v>74</v>
      </c>
      <c r="G12" s="222" t="s">
        <v>110</v>
      </c>
      <c r="H12" s="222" t="s">
        <v>2</v>
      </c>
      <c r="I12" s="222" t="s">
        <v>3</v>
      </c>
      <c r="J12" s="222" t="s">
        <v>71</v>
      </c>
      <c r="K12" s="225"/>
      <c r="L12" s="225"/>
      <c r="M12" s="225"/>
      <c r="N12" s="219" t="s">
        <v>97</v>
      </c>
      <c r="O12" s="220"/>
      <c r="P12" s="220"/>
      <c r="Q12" s="221"/>
      <c r="R12" s="33" t="s">
        <v>37</v>
      </c>
    </row>
    <row r="13" spans="1:18" ht="49.5" customHeight="1">
      <c r="A13" s="225"/>
      <c r="B13" s="225"/>
      <c r="C13" s="223"/>
      <c r="D13" s="223"/>
      <c r="E13" s="223"/>
      <c r="F13" s="223"/>
      <c r="G13" s="223"/>
      <c r="H13" s="223"/>
      <c r="I13" s="223"/>
      <c r="J13" s="223"/>
      <c r="K13" s="225"/>
      <c r="L13" s="225"/>
      <c r="M13" s="225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224">
        <v>1</v>
      </c>
      <c r="B15" s="226" t="s">
        <v>4</v>
      </c>
      <c r="C15" s="227" t="s">
        <v>6</v>
      </c>
      <c r="D15" s="224" t="s">
        <v>9</v>
      </c>
      <c r="E15" s="224" t="s">
        <v>8</v>
      </c>
      <c r="F15" s="224">
        <v>1</v>
      </c>
      <c r="G15" s="224">
        <v>2014</v>
      </c>
      <c r="H15" s="226" t="s">
        <v>17</v>
      </c>
      <c r="I15" s="224">
        <v>15</v>
      </c>
      <c r="J15" s="224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224"/>
      <c r="B16" s="226"/>
      <c r="C16" s="227"/>
      <c r="D16" s="224"/>
      <c r="E16" s="224"/>
      <c r="F16" s="224"/>
      <c r="G16" s="224"/>
      <c r="H16" s="226"/>
      <c r="I16" s="224"/>
      <c r="J16" s="224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226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226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226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226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226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226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224">
        <v>8</v>
      </c>
      <c r="B23" s="226" t="s">
        <v>4</v>
      </c>
      <c r="C23" s="227" t="s">
        <v>6</v>
      </c>
      <c r="D23" s="224" t="s">
        <v>9</v>
      </c>
      <c r="E23" s="224" t="s">
        <v>8</v>
      </c>
      <c r="F23" s="224">
        <v>1</v>
      </c>
      <c r="G23" s="224">
        <v>2010</v>
      </c>
      <c r="H23" s="226" t="s">
        <v>17</v>
      </c>
      <c r="I23" s="224">
        <v>13</v>
      </c>
      <c r="J23" s="224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224"/>
      <c r="B24" s="226"/>
      <c r="C24" s="227"/>
      <c r="D24" s="224"/>
      <c r="E24" s="224"/>
      <c r="F24" s="224"/>
      <c r="G24" s="224"/>
      <c r="H24" s="226"/>
      <c r="I24" s="224"/>
      <c r="J24" s="224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226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226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226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226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226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228" t="s">
        <v>90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225" t="s">
        <v>0</v>
      </c>
      <c r="B12" s="225" t="s">
        <v>76</v>
      </c>
      <c r="C12" s="219" t="s">
        <v>78</v>
      </c>
      <c r="D12" s="220"/>
      <c r="E12" s="220"/>
      <c r="F12" s="220"/>
      <c r="G12" s="221"/>
      <c r="H12" s="225" t="s">
        <v>1</v>
      </c>
      <c r="I12" s="225"/>
      <c r="J12" s="225"/>
      <c r="K12" s="225" t="s">
        <v>57</v>
      </c>
      <c r="L12" s="225" t="s">
        <v>34</v>
      </c>
      <c r="M12" s="219" t="s">
        <v>46</v>
      </c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1"/>
      <c r="AK12" s="219" t="s">
        <v>101</v>
      </c>
      <c r="AL12" s="220"/>
      <c r="AM12" s="220"/>
      <c r="AN12" s="220"/>
      <c r="AO12" s="221"/>
    </row>
    <row r="13" spans="1:41" ht="15.75" customHeight="1">
      <c r="A13" s="225"/>
      <c r="B13" s="225"/>
      <c r="C13" s="222" t="s">
        <v>77</v>
      </c>
      <c r="D13" s="222" t="s">
        <v>5</v>
      </c>
      <c r="E13" s="222" t="s">
        <v>7</v>
      </c>
      <c r="F13" s="222" t="s">
        <v>74</v>
      </c>
      <c r="G13" s="222" t="s">
        <v>110</v>
      </c>
      <c r="H13" s="222" t="s">
        <v>2</v>
      </c>
      <c r="I13" s="222" t="s">
        <v>3</v>
      </c>
      <c r="J13" s="222" t="s">
        <v>71</v>
      </c>
      <c r="K13" s="225"/>
      <c r="L13" s="225"/>
      <c r="M13" s="219" t="s">
        <v>35</v>
      </c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5" t="s">
        <v>36</v>
      </c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19" t="s">
        <v>97</v>
      </c>
      <c r="AL13" s="220"/>
      <c r="AM13" s="220"/>
      <c r="AN13" s="221"/>
      <c r="AO13" s="8" t="s">
        <v>37</v>
      </c>
    </row>
    <row r="14" spans="1:41" ht="15.75" customHeight="1">
      <c r="A14" s="225"/>
      <c r="B14" s="225"/>
      <c r="C14" s="285"/>
      <c r="D14" s="285"/>
      <c r="E14" s="285"/>
      <c r="F14" s="285"/>
      <c r="G14" s="285"/>
      <c r="H14" s="285"/>
      <c r="I14" s="285"/>
      <c r="J14" s="285"/>
      <c r="K14" s="225"/>
      <c r="L14" s="225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289" t="s">
        <v>28</v>
      </c>
      <c r="AL14" s="281" t="s">
        <v>29</v>
      </c>
      <c r="AM14" s="281" t="s">
        <v>31</v>
      </c>
      <c r="AN14" s="283" t="s">
        <v>30</v>
      </c>
      <c r="AO14" s="222" t="s">
        <v>30</v>
      </c>
    </row>
    <row r="15" spans="1:41" ht="49.5" customHeight="1">
      <c r="A15" s="225"/>
      <c r="B15" s="225"/>
      <c r="C15" s="223"/>
      <c r="D15" s="223"/>
      <c r="E15" s="223"/>
      <c r="F15" s="223"/>
      <c r="G15" s="223"/>
      <c r="H15" s="223"/>
      <c r="I15" s="223"/>
      <c r="J15" s="223"/>
      <c r="K15" s="225"/>
      <c r="L15" s="225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290"/>
      <c r="AL15" s="282"/>
      <c r="AM15" s="282"/>
      <c r="AN15" s="284"/>
      <c r="AO15" s="223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286">
        <v>13</v>
      </c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8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224">
        <v>1</v>
      </c>
      <c r="B17" s="226" t="s">
        <v>4</v>
      </c>
      <c r="C17" s="227" t="s">
        <v>6</v>
      </c>
      <c r="D17" s="224" t="s">
        <v>9</v>
      </c>
      <c r="E17" s="224" t="s">
        <v>8</v>
      </c>
      <c r="F17" s="224">
        <v>1</v>
      </c>
      <c r="G17" s="224">
        <v>2014</v>
      </c>
      <c r="H17" s="226" t="s">
        <v>17</v>
      </c>
      <c r="I17" s="224">
        <v>15</v>
      </c>
      <c r="J17" s="224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224"/>
      <c r="B18" s="226"/>
      <c r="C18" s="227"/>
      <c r="D18" s="224"/>
      <c r="E18" s="224"/>
      <c r="F18" s="224"/>
      <c r="G18" s="224"/>
      <c r="H18" s="226"/>
      <c r="I18" s="224"/>
      <c r="J18" s="224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226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226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226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226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226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226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224">
        <v>8</v>
      </c>
      <c r="B25" s="226" t="s">
        <v>4</v>
      </c>
      <c r="C25" s="227" t="s">
        <v>6</v>
      </c>
      <c r="D25" s="224" t="s">
        <v>9</v>
      </c>
      <c r="E25" s="224" t="s">
        <v>8</v>
      </c>
      <c r="F25" s="224">
        <v>1</v>
      </c>
      <c r="G25" s="224">
        <v>2010</v>
      </c>
      <c r="H25" s="226" t="s">
        <v>17</v>
      </c>
      <c r="I25" s="224">
        <v>13</v>
      </c>
      <c r="J25" s="224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224"/>
      <c r="B26" s="226"/>
      <c r="C26" s="227"/>
      <c r="D26" s="224"/>
      <c r="E26" s="224"/>
      <c r="F26" s="224"/>
      <c r="G26" s="224"/>
      <c r="H26" s="226"/>
      <c r="I26" s="224"/>
      <c r="J26" s="224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226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226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226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226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226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228" t="s">
        <v>165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294" t="s">
        <v>127</v>
      </c>
      <c r="H11" s="294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296" t="s">
        <v>133</v>
      </c>
      <c r="H13" s="296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295">
        <v>4674.08</v>
      </c>
      <c r="H14" s="295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295">
        <v>4674.08</v>
      </c>
      <c r="H15" s="295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295">
        <v>9348.16</v>
      </c>
      <c r="J16" s="295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295">
        <v>22634.32</v>
      </c>
      <c r="J17" s="295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225" t="s">
        <v>0</v>
      </c>
      <c r="B20" s="225" t="s">
        <v>76</v>
      </c>
      <c r="C20" s="219" t="s">
        <v>78</v>
      </c>
      <c r="D20" s="220"/>
      <c r="E20" s="220"/>
      <c r="F20" s="220"/>
      <c r="G20" s="221"/>
      <c r="H20" s="225" t="s">
        <v>1</v>
      </c>
      <c r="I20" s="225"/>
      <c r="J20" s="225"/>
      <c r="K20" s="222" t="s">
        <v>49</v>
      </c>
      <c r="L20" s="222" t="s">
        <v>106</v>
      </c>
      <c r="M20" s="302" t="s">
        <v>103</v>
      </c>
      <c r="N20" s="303"/>
      <c r="O20" s="303"/>
      <c r="P20" s="304"/>
      <c r="Q20" s="219" t="s">
        <v>101</v>
      </c>
      <c r="R20" s="220"/>
      <c r="S20" s="220"/>
      <c r="T20" s="221"/>
    </row>
    <row r="21" spans="1:20" ht="15.75" customHeight="1">
      <c r="A21" s="225"/>
      <c r="B21" s="225"/>
      <c r="C21" s="222" t="s">
        <v>77</v>
      </c>
      <c r="D21" s="222" t="s">
        <v>5</v>
      </c>
      <c r="E21" s="222" t="s">
        <v>7</v>
      </c>
      <c r="F21" s="222" t="s">
        <v>74</v>
      </c>
      <c r="G21" s="222" t="s">
        <v>56</v>
      </c>
      <c r="H21" s="222" t="s">
        <v>2</v>
      </c>
      <c r="I21" s="222" t="s">
        <v>3</v>
      </c>
      <c r="J21" s="222" t="s">
        <v>71</v>
      </c>
      <c r="K21" s="285"/>
      <c r="L21" s="285"/>
      <c r="M21" s="222" t="s">
        <v>102</v>
      </c>
      <c r="N21" s="222" t="s">
        <v>200</v>
      </c>
      <c r="O21" s="222" t="s">
        <v>120</v>
      </c>
      <c r="P21" s="222" t="s">
        <v>136</v>
      </c>
      <c r="Q21" s="225" t="s">
        <v>28</v>
      </c>
      <c r="R21" s="225" t="s">
        <v>29</v>
      </c>
      <c r="S21" s="225" t="s">
        <v>31</v>
      </c>
      <c r="T21" s="225" t="s">
        <v>30</v>
      </c>
    </row>
    <row r="22" spans="1:20" ht="49.5" customHeight="1">
      <c r="A22" s="225"/>
      <c r="B22" s="225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5"/>
      <c r="R22" s="225"/>
      <c r="S22" s="225"/>
      <c r="T22" s="225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224">
        <v>1</v>
      </c>
      <c r="B24" s="226" t="s">
        <v>4</v>
      </c>
      <c r="C24" s="227" t="s">
        <v>6</v>
      </c>
      <c r="D24" s="224" t="s">
        <v>9</v>
      </c>
      <c r="E24" s="224" t="s">
        <v>8</v>
      </c>
      <c r="F24" s="224">
        <v>1</v>
      </c>
      <c r="G24" s="224">
        <v>2014</v>
      </c>
      <c r="H24" s="226" t="s">
        <v>17</v>
      </c>
      <c r="I24" s="224">
        <v>15</v>
      </c>
      <c r="J24" s="224" t="s">
        <v>55</v>
      </c>
      <c r="K24" s="297" t="s">
        <v>156</v>
      </c>
      <c r="L24" s="297" t="s">
        <v>125</v>
      </c>
      <c r="M24" s="300" t="s">
        <v>122</v>
      </c>
      <c r="N24" s="300" t="s">
        <v>126</v>
      </c>
      <c r="O24" s="291" t="s">
        <v>121</v>
      </c>
      <c r="P24" s="291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224"/>
      <c r="B25" s="226"/>
      <c r="C25" s="227"/>
      <c r="D25" s="224"/>
      <c r="E25" s="224"/>
      <c r="F25" s="224"/>
      <c r="G25" s="224"/>
      <c r="H25" s="226"/>
      <c r="I25" s="224"/>
      <c r="J25" s="224"/>
      <c r="K25" s="298"/>
      <c r="L25" s="298"/>
      <c r="M25" s="301"/>
      <c r="N25" s="301"/>
      <c r="O25" s="293"/>
      <c r="P25" s="292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226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298"/>
      <c r="L26" s="298"/>
      <c r="M26" s="43" t="s">
        <v>123</v>
      </c>
      <c r="N26" s="43" t="s">
        <v>124</v>
      </c>
      <c r="O26" s="43" t="s">
        <v>119</v>
      </c>
      <c r="P26" s="292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226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298"/>
      <c r="L27" s="298"/>
      <c r="M27" s="43" t="s">
        <v>123</v>
      </c>
      <c r="N27" s="43" t="s">
        <v>124</v>
      </c>
      <c r="O27" s="43" t="s">
        <v>119</v>
      </c>
      <c r="P27" s="292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226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298"/>
      <c r="L28" s="298"/>
      <c r="M28" s="43" t="s">
        <v>123</v>
      </c>
      <c r="N28" s="43" t="s">
        <v>124</v>
      </c>
      <c r="O28" s="43" t="s">
        <v>119</v>
      </c>
      <c r="P28" s="292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226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298"/>
      <c r="L29" s="298"/>
      <c r="M29" s="43" t="s">
        <v>123</v>
      </c>
      <c r="N29" s="43" t="s">
        <v>124</v>
      </c>
      <c r="O29" s="43" t="s">
        <v>119</v>
      </c>
      <c r="P29" s="292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226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298"/>
      <c r="L30" s="298"/>
      <c r="M30" s="43" t="s">
        <v>123</v>
      </c>
      <c r="N30" s="43" t="s">
        <v>124</v>
      </c>
      <c r="O30" s="43" t="s">
        <v>119</v>
      </c>
      <c r="P30" s="292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226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299"/>
      <c r="L31" s="299"/>
      <c r="M31" s="43" t="s">
        <v>123</v>
      </c>
      <c r="N31" s="43" t="s">
        <v>124</v>
      </c>
      <c r="O31" s="43" t="s">
        <v>119</v>
      </c>
      <c r="P31" s="293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224">
        <v>8</v>
      </c>
      <c r="B32" s="226" t="s">
        <v>4</v>
      </c>
      <c r="C32" s="227" t="s">
        <v>6</v>
      </c>
      <c r="D32" s="224" t="s">
        <v>9</v>
      </c>
      <c r="E32" s="224" t="s">
        <v>8</v>
      </c>
      <c r="F32" s="224">
        <v>1</v>
      </c>
      <c r="G32" s="224">
        <v>2010</v>
      </c>
      <c r="H32" s="226" t="s">
        <v>17</v>
      </c>
      <c r="I32" s="224">
        <v>13</v>
      </c>
      <c r="J32" s="224" t="s">
        <v>55</v>
      </c>
      <c r="K32" s="297" t="s">
        <v>157</v>
      </c>
      <c r="L32" s="297" t="s">
        <v>125</v>
      </c>
      <c r="M32" s="291" t="s">
        <v>123</v>
      </c>
      <c r="N32" s="291" t="s">
        <v>124</v>
      </c>
      <c r="O32" s="291" t="s">
        <v>119</v>
      </c>
      <c r="P32" s="291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224"/>
      <c r="B33" s="226"/>
      <c r="C33" s="227"/>
      <c r="D33" s="224"/>
      <c r="E33" s="224"/>
      <c r="F33" s="224"/>
      <c r="G33" s="224"/>
      <c r="H33" s="226"/>
      <c r="I33" s="224"/>
      <c r="J33" s="224"/>
      <c r="K33" s="298"/>
      <c r="L33" s="298"/>
      <c r="M33" s="293"/>
      <c r="N33" s="293"/>
      <c r="O33" s="293"/>
      <c r="P33" s="292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226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298"/>
      <c r="L34" s="298"/>
      <c r="M34" s="43" t="s">
        <v>123</v>
      </c>
      <c r="N34" s="43" t="s">
        <v>124</v>
      </c>
      <c r="O34" s="43" t="s">
        <v>119</v>
      </c>
      <c r="P34" s="292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226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298"/>
      <c r="L35" s="298"/>
      <c r="M35" s="43" t="s">
        <v>123</v>
      </c>
      <c r="N35" s="43" t="s">
        <v>124</v>
      </c>
      <c r="O35" s="43" t="s">
        <v>119</v>
      </c>
      <c r="P35" s="292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226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298"/>
      <c r="L36" s="298"/>
      <c r="M36" s="43" t="s">
        <v>123</v>
      </c>
      <c r="N36" s="43" t="s">
        <v>124</v>
      </c>
      <c r="O36" s="43" t="s">
        <v>119</v>
      </c>
      <c r="P36" s="292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226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298"/>
      <c r="L37" s="298"/>
      <c r="M37" s="43" t="s">
        <v>123</v>
      </c>
      <c r="N37" s="43" t="s">
        <v>124</v>
      </c>
      <c r="O37" s="43" t="s">
        <v>119</v>
      </c>
      <c r="P37" s="292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226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299"/>
      <c r="L38" s="299"/>
      <c r="M38" s="43" t="s">
        <v>123</v>
      </c>
      <c r="N38" s="43" t="s">
        <v>124</v>
      </c>
      <c r="O38" s="43" t="s">
        <v>119</v>
      </c>
      <c r="P38" s="293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228" t="s">
        <v>114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203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225" t="s">
        <v>0</v>
      </c>
      <c r="B17" s="225" t="s">
        <v>76</v>
      </c>
      <c r="C17" s="219" t="s">
        <v>78</v>
      </c>
      <c r="D17" s="220"/>
      <c r="E17" s="220"/>
      <c r="F17" s="220"/>
      <c r="G17" s="221"/>
      <c r="H17" s="225" t="s">
        <v>1</v>
      </c>
      <c r="I17" s="225"/>
      <c r="J17" s="225"/>
      <c r="K17" s="222" t="s">
        <v>201</v>
      </c>
      <c r="L17" s="302" t="s">
        <v>202</v>
      </c>
      <c r="M17" s="303"/>
      <c r="N17" s="303"/>
      <c r="O17" s="225" t="s">
        <v>136</v>
      </c>
      <c r="P17" s="220" t="s">
        <v>116</v>
      </c>
      <c r="Q17" s="220"/>
      <c r="R17" s="221"/>
    </row>
    <row r="18" spans="1:18" ht="15.75" customHeight="1">
      <c r="A18" s="225"/>
      <c r="B18" s="225"/>
      <c r="C18" s="222" t="s">
        <v>77</v>
      </c>
      <c r="D18" s="222" t="s">
        <v>5</v>
      </c>
      <c r="E18" s="222" t="s">
        <v>7</v>
      </c>
      <c r="F18" s="222" t="s">
        <v>74</v>
      </c>
      <c r="G18" s="222" t="s">
        <v>56</v>
      </c>
      <c r="H18" s="222" t="s">
        <v>2</v>
      </c>
      <c r="I18" s="222" t="s">
        <v>3</v>
      </c>
      <c r="J18" s="222" t="s">
        <v>71</v>
      </c>
      <c r="K18" s="285"/>
      <c r="L18" s="222" t="s">
        <v>144</v>
      </c>
      <c r="M18" s="222" t="s">
        <v>51</v>
      </c>
      <c r="N18" s="289" t="s">
        <v>115</v>
      </c>
      <c r="O18" s="225"/>
      <c r="P18" s="225" t="s">
        <v>29</v>
      </c>
      <c r="Q18" s="225" t="s">
        <v>31</v>
      </c>
      <c r="R18" s="225" t="s">
        <v>30</v>
      </c>
    </row>
    <row r="19" spans="1:18" ht="49.5" customHeight="1">
      <c r="A19" s="225"/>
      <c r="B19" s="225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90"/>
      <c r="O19" s="225"/>
      <c r="P19" s="225"/>
      <c r="Q19" s="225"/>
      <c r="R19" s="225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305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308" t="s">
        <v>137</v>
      </c>
      <c r="L21" s="37" t="s">
        <v>153</v>
      </c>
      <c r="M21" s="37" t="s">
        <v>139</v>
      </c>
      <c r="N21" s="40" t="s">
        <v>117</v>
      </c>
      <c r="O21" s="291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306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298"/>
      <c r="L22" s="37" t="s">
        <v>153</v>
      </c>
      <c r="M22" s="37" t="s">
        <v>140</v>
      </c>
      <c r="N22" s="41" t="s">
        <v>118</v>
      </c>
      <c r="O22" s="292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307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299"/>
      <c r="L23" s="37" t="s">
        <v>153</v>
      </c>
      <c r="M23" s="37" t="s">
        <v>141</v>
      </c>
      <c r="N23" s="41" t="s">
        <v>118</v>
      </c>
      <c r="O23" s="293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226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298" t="s">
        <v>138</v>
      </c>
      <c r="L24" s="37" t="s">
        <v>153</v>
      </c>
      <c r="M24" s="37" t="s">
        <v>142</v>
      </c>
      <c r="N24" s="41" t="s">
        <v>118</v>
      </c>
      <c r="O24" s="291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226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299"/>
      <c r="L25" s="37" t="s">
        <v>153</v>
      </c>
      <c r="M25" s="37" t="s">
        <v>143</v>
      </c>
      <c r="N25" s="41" t="s">
        <v>118</v>
      </c>
      <c r="O25" s="293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228" t="s">
        <v>199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</row>
    <row r="6" spans="1:17" ht="30" customHeight="1">
      <c r="A6" s="228" t="s">
        <v>197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225" t="s">
        <v>0</v>
      </c>
      <c r="B15" s="225" t="s">
        <v>76</v>
      </c>
      <c r="C15" s="219" t="s">
        <v>78</v>
      </c>
      <c r="D15" s="220"/>
      <c r="E15" s="220"/>
      <c r="F15" s="220"/>
      <c r="G15" s="221"/>
      <c r="H15" s="225" t="s">
        <v>1</v>
      </c>
      <c r="I15" s="225"/>
      <c r="J15" s="225"/>
      <c r="K15" s="222" t="s">
        <v>57</v>
      </c>
      <c r="L15" s="222" t="s">
        <v>75</v>
      </c>
      <c r="M15" s="302" t="s">
        <v>183</v>
      </c>
      <c r="N15" s="303"/>
      <c r="O15" s="303"/>
      <c r="P15" s="303"/>
      <c r="Q15" s="304"/>
    </row>
    <row r="16" spans="1:17" ht="15.75" customHeight="1">
      <c r="A16" s="225"/>
      <c r="B16" s="225"/>
      <c r="C16" s="222" t="s">
        <v>77</v>
      </c>
      <c r="D16" s="222" t="s">
        <v>5</v>
      </c>
      <c r="E16" s="222" t="s">
        <v>7</v>
      </c>
      <c r="F16" s="222" t="s">
        <v>74</v>
      </c>
      <c r="G16" s="222" t="s">
        <v>56</v>
      </c>
      <c r="H16" s="222" t="s">
        <v>2</v>
      </c>
      <c r="I16" s="222" t="s">
        <v>3</v>
      </c>
      <c r="J16" s="222" t="s">
        <v>71</v>
      </c>
      <c r="K16" s="285"/>
      <c r="L16" s="285"/>
      <c r="M16" s="222" t="s">
        <v>166</v>
      </c>
      <c r="N16" s="222" t="s">
        <v>178</v>
      </c>
      <c r="O16" s="222" t="s">
        <v>184</v>
      </c>
      <c r="P16" s="222" t="s">
        <v>182</v>
      </c>
      <c r="Q16" s="222" t="s">
        <v>120</v>
      </c>
    </row>
    <row r="17" spans="1:17" ht="49.5" customHeight="1">
      <c r="A17" s="225"/>
      <c r="B17" s="225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297">
        <v>1</v>
      </c>
      <c r="B19" s="226" t="s">
        <v>4</v>
      </c>
      <c r="C19" s="297" t="s">
        <v>6</v>
      </c>
      <c r="D19" s="297" t="s">
        <v>9</v>
      </c>
      <c r="E19" s="297" t="s">
        <v>8</v>
      </c>
      <c r="F19" s="297">
        <v>1</v>
      </c>
      <c r="G19" s="297">
        <v>2014</v>
      </c>
      <c r="H19" s="305" t="s">
        <v>17</v>
      </c>
      <c r="I19" s="297">
        <v>15</v>
      </c>
      <c r="J19" s="297" t="s">
        <v>55</v>
      </c>
      <c r="K19" s="297">
        <v>3</v>
      </c>
      <c r="L19" s="297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298"/>
      <c r="B20" s="226"/>
      <c r="C20" s="298"/>
      <c r="D20" s="298"/>
      <c r="E20" s="298"/>
      <c r="F20" s="298"/>
      <c r="G20" s="298"/>
      <c r="H20" s="306"/>
      <c r="I20" s="298"/>
      <c r="J20" s="298"/>
      <c r="K20" s="298"/>
      <c r="L20" s="298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298"/>
      <c r="B21" s="226"/>
      <c r="C21" s="299"/>
      <c r="D21" s="298"/>
      <c r="E21" s="298"/>
      <c r="F21" s="298"/>
      <c r="G21" s="298"/>
      <c r="H21" s="306"/>
      <c r="I21" s="298"/>
      <c r="J21" s="298"/>
      <c r="K21" s="298"/>
      <c r="L21" s="299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297">
        <v>2</v>
      </c>
      <c r="B22" s="226"/>
      <c r="C22" s="309" t="s">
        <v>10</v>
      </c>
      <c r="D22" s="297" t="s">
        <v>11</v>
      </c>
      <c r="E22" s="297" t="s">
        <v>8</v>
      </c>
      <c r="F22" s="297">
        <v>1</v>
      </c>
      <c r="G22" s="297">
        <v>2014</v>
      </c>
      <c r="H22" s="305" t="s">
        <v>17</v>
      </c>
      <c r="I22" s="297">
        <v>15</v>
      </c>
      <c r="J22" s="297" t="s">
        <v>55</v>
      </c>
      <c r="K22" s="297">
        <v>3</v>
      </c>
      <c r="L22" s="297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298"/>
      <c r="B23" s="226"/>
      <c r="C23" s="310"/>
      <c r="D23" s="298"/>
      <c r="E23" s="298"/>
      <c r="F23" s="298"/>
      <c r="G23" s="298"/>
      <c r="H23" s="306"/>
      <c r="I23" s="298"/>
      <c r="J23" s="298"/>
      <c r="K23" s="298"/>
      <c r="L23" s="298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299"/>
      <c r="B24" s="226"/>
      <c r="C24" s="311"/>
      <c r="D24" s="299"/>
      <c r="E24" s="299"/>
      <c r="F24" s="299"/>
      <c r="G24" s="299"/>
      <c r="H24" s="307"/>
      <c r="I24" s="299"/>
      <c r="J24" s="299"/>
      <c r="K24" s="299"/>
      <c r="L24" s="299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297">
        <v>3</v>
      </c>
      <c r="B25" s="226"/>
      <c r="C25" s="309" t="s">
        <v>26</v>
      </c>
      <c r="D25" s="297" t="s">
        <v>27</v>
      </c>
      <c r="E25" s="297" t="s">
        <v>8</v>
      </c>
      <c r="F25" s="297">
        <v>23</v>
      </c>
      <c r="G25" s="297">
        <v>2014</v>
      </c>
      <c r="H25" s="305" t="s">
        <v>17</v>
      </c>
      <c r="I25" s="297">
        <v>15</v>
      </c>
      <c r="J25" s="297" t="s">
        <v>55</v>
      </c>
      <c r="K25" s="297">
        <v>3</v>
      </c>
      <c r="L25" s="297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298"/>
      <c r="B26" s="226"/>
      <c r="C26" s="310"/>
      <c r="D26" s="298"/>
      <c r="E26" s="298"/>
      <c r="F26" s="298"/>
      <c r="G26" s="298"/>
      <c r="H26" s="306"/>
      <c r="I26" s="298"/>
      <c r="J26" s="298"/>
      <c r="K26" s="298"/>
      <c r="L26" s="298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299"/>
      <c r="B27" s="226"/>
      <c r="C27" s="311"/>
      <c r="D27" s="299"/>
      <c r="E27" s="299"/>
      <c r="F27" s="299"/>
      <c r="G27" s="299"/>
      <c r="H27" s="307"/>
      <c r="I27" s="299"/>
      <c r="J27" s="299"/>
      <c r="K27" s="299"/>
      <c r="L27" s="299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8E7DC7C-056F-4ACD-8C30-8FB49041BF1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6</vt:i4>
      </vt:variant>
    </vt:vector>
  </HeadingPairs>
  <TitlesOfParts>
    <vt:vector size="13" baseType="lpstr">
      <vt:lpstr>Wycena SOI PRZYKŁAD</vt:lpstr>
      <vt:lpstr>KOŁOBRZEG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'Oferta wykonawcy PRZYKŁAD'!Tytuły_wydruku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2024-04-03T11:58:16Z</cp:lastPrinted>
  <dcterms:created xsi:type="dcterms:W3CDTF">2019-02-10T16:20:29Z</dcterms:created>
  <dcterms:modified xsi:type="dcterms:W3CDTF">2024-12-04T12:55:30Z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d017874a-6f2b-48dc-aca5-615bb521eb13</vt:lpwstr>
  </property>
  <property fmtid="{D5CDD505-2E9C-101B-9397-08002B2CF9AE}" pid="3" name="bjSaver">
    <vt:lpwstr>0e3CgS6Jv/KLAqUtPddF3v49Pz/1vSd/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Łukasz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10.49.198.237</vt:lpwstr>
  </property>
</Properties>
</file>