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szczak7168\Desktop\35szpUInfrastr.24 Usł. kominiarska\"/>
    </mc:Choice>
  </mc:AlternateContent>
  <bookViews>
    <workbookView xWindow="480" yWindow="120" windowWidth="24240" windowHeight="12585"/>
  </bookViews>
  <sheets>
    <sheet name="Formularz cenowy" sheetId="30" r:id="rId1"/>
  </sheets>
  <calcPr calcId="162913"/>
</workbook>
</file>

<file path=xl/calcChain.xml><?xml version="1.0" encoding="utf-8"?>
<calcChain xmlns="http://schemas.openxmlformats.org/spreadsheetml/2006/main">
  <c r="P23" i="30" l="1"/>
  <c r="P24" i="30"/>
  <c r="S7" i="30"/>
  <c r="S8" i="30"/>
  <c r="S9" i="30"/>
  <c r="S10" i="30"/>
  <c r="S11" i="30"/>
  <c r="S13" i="30"/>
  <c r="S14" i="30"/>
  <c r="P15" i="30"/>
  <c r="P12" i="30"/>
  <c r="P9" i="30"/>
  <c r="P8" i="30"/>
  <c r="P7" i="30"/>
  <c r="J24" i="30"/>
  <c r="J23" i="30"/>
  <c r="J22" i="30"/>
  <c r="J21" i="30"/>
  <c r="J20" i="30"/>
  <c r="J19" i="30"/>
  <c r="J18" i="30"/>
  <c r="J17" i="30"/>
  <c r="J16" i="30"/>
  <c r="J15" i="30"/>
  <c r="J14" i="30"/>
  <c r="J13" i="30"/>
  <c r="J12" i="30"/>
  <c r="J11" i="30"/>
  <c r="J10" i="30"/>
  <c r="J9" i="30"/>
  <c r="J8" i="30"/>
  <c r="J7" i="30"/>
  <c r="N23" i="30"/>
  <c r="N24" i="30" s="1"/>
  <c r="N15" i="30"/>
  <c r="N12" i="30"/>
  <c r="L23" i="30"/>
  <c r="L15" i="30"/>
  <c r="L12" i="30"/>
  <c r="L24" i="30" s="1"/>
  <c r="K23" i="30"/>
  <c r="K24" i="30" s="1"/>
  <c r="K15" i="30"/>
  <c r="K12" i="30"/>
  <c r="H23" i="30"/>
  <c r="H15" i="30"/>
  <c r="H12" i="30"/>
  <c r="H24" i="30" s="1"/>
  <c r="F23" i="30"/>
  <c r="F24" i="30" s="1"/>
  <c r="F15" i="30"/>
  <c r="F12" i="30"/>
  <c r="E24" i="30"/>
  <c r="E23" i="30"/>
  <c r="E15" i="30"/>
  <c r="E12" i="30"/>
  <c r="S12" i="30" l="1"/>
  <c r="S15" i="30"/>
  <c r="P16" i="30" l="1"/>
  <c r="P13" i="30"/>
  <c r="P11" i="30"/>
  <c r="P22" i="30" l="1"/>
  <c r="P21" i="30"/>
  <c r="Q21" i="30" s="1"/>
  <c r="S21" i="30" s="1"/>
  <c r="T21" i="30" s="1"/>
  <c r="P20" i="30"/>
  <c r="Q20" i="30" s="1"/>
  <c r="S20" i="30" s="1"/>
  <c r="T20" i="30" s="1"/>
  <c r="P19" i="30"/>
  <c r="Q19" i="30" s="1"/>
  <c r="S19" i="30" s="1"/>
  <c r="T19" i="30" s="1"/>
  <c r="P18" i="30"/>
  <c r="Q18" i="30" s="1"/>
  <c r="S18" i="30" s="1"/>
  <c r="T18" i="30" s="1"/>
  <c r="P17" i="30"/>
  <c r="Q17" i="30" s="1"/>
  <c r="S17" i="30" s="1"/>
  <c r="T17" i="30" s="1"/>
  <c r="P14" i="30"/>
  <c r="Q14" i="30" s="1"/>
  <c r="Q13" i="30"/>
  <c r="Q11" i="30"/>
  <c r="P10" i="30"/>
  <c r="Q10" i="30" s="1"/>
  <c r="Q9" i="30"/>
  <c r="Q8" i="30"/>
  <c r="Q23" i="30" l="1"/>
  <c r="Q7" i="30"/>
  <c r="Q16" i="30"/>
  <c r="S16" i="30" s="1"/>
  <c r="Q22" i="30"/>
  <c r="S22" i="30" s="1"/>
  <c r="T22" i="30" s="1"/>
  <c r="T14" i="30"/>
  <c r="T8" i="30"/>
  <c r="T9" i="30"/>
  <c r="T10" i="30"/>
  <c r="T11" i="30"/>
  <c r="Q15" i="30"/>
  <c r="Q12" i="30" l="1"/>
  <c r="T7" i="30"/>
  <c r="T12" i="30" s="1"/>
  <c r="T16" i="30"/>
  <c r="T23" i="30" s="1"/>
  <c r="Q24" i="30"/>
  <c r="S23" i="30"/>
  <c r="T13" i="30"/>
  <c r="T15" i="30" s="1"/>
  <c r="S24" i="30" l="1"/>
  <c r="T24" i="30"/>
</calcChain>
</file>

<file path=xl/sharedStrings.xml><?xml version="1.0" encoding="utf-8"?>
<sst xmlns="http://schemas.openxmlformats.org/spreadsheetml/2006/main" count="72" uniqueCount="48">
  <si>
    <t xml:space="preserve">Lp </t>
  </si>
  <si>
    <t>Nazwa Grupy Zabezpieczenia</t>
  </si>
  <si>
    <t>[zł]</t>
  </si>
  <si>
    <t>GZ Koszalin</t>
  </si>
  <si>
    <t>ŁAZY</t>
  </si>
  <si>
    <t>GZ Darłowo</t>
  </si>
  <si>
    <t>GZ Kołobrzeg</t>
  </si>
  <si>
    <t xml:space="preserve">                                                                           Sprawdził Kierownik SGKiE  Janusz Małkiński </t>
  </si>
  <si>
    <t>RAZEM KOSZALIN</t>
  </si>
  <si>
    <t>RAZEM DARŁOWO</t>
  </si>
  <si>
    <t>RAZEM KOŁOBRZEG</t>
  </si>
  <si>
    <t xml:space="preserve">OGÓŁEM </t>
  </si>
  <si>
    <t>[szt]</t>
  </si>
  <si>
    <t>[mb]</t>
  </si>
  <si>
    <t xml:space="preserve">Długość przewodów wentylacyjnych </t>
  </si>
  <si>
    <t xml:space="preserve">Długość przewodów kominowych  </t>
  </si>
  <si>
    <t xml:space="preserve">Miejscowość , adres </t>
  </si>
  <si>
    <t>KOŁOBRZEG, ul . Wiosenne 4a</t>
  </si>
  <si>
    <t>KOŁOBRZEG, ul . Koszalińska 76</t>
  </si>
  <si>
    <t xml:space="preserve">KOŁOBRZEG, ul. Św. Macieja </t>
  </si>
  <si>
    <t>KOŁOBRZEG, ul. Łopuskiego 2</t>
  </si>
  <si>
    <t xml:space="preserve">USTRONIE MORSKIE/Pleśna </t>
  </si>
  <si>
    <t>GĄSKI/PLEŚNA</t>
  </si>
  <si>
    <t xml:space="preserve"> KOSZALIN, ul. Wojska Polskiego 66 - CSSP</t>
  </si>
  <si>
    <t xml:space="preserve"> KOSZALIN, 4-ego Marca 3 </t>
  </si>
  <si>
    <t xml:space="preserve">POLANÓW - droga na Polanów </t>
  </si>
  <si>
    <t>DARŁOWO, ul . Zwycięstwa 2</t>
  </si>
  <si>
    <t>DĄBKI/BOBOLIN, ul. Plażowa</t>
  </si>
  <si>
    <t>ZEGRZE</t>
  </si>
  <si>
    <t xml:space="preserve">wymagana ilość czyszczeń przewodów kominowych 1xrok </t>
  </si>
  <si>
    <t>wymagana ilość sprawdzeń stanu technicznego przewodów kominowych  1 x rok</t>
  </si>
  <si>
    <t>wymagana ilość sprawdzeń   stanu technicznego przewodów wentylacyjnych  w budynkach w których nie odbywa się proces spalania paliwa - 1x rok</t>
  </si>
  <si>
    <t>Ilość czyszczeń  przewodów wentylacyjnych w budynkach, w których odbywa się proces spalania paliwa -1 x rok</t>
  </si>
  <si>
    <t>KOŁOBRZEG, ul. Jedności Narodowej 9- WCR</t>
  </si>
  <si>
    <t>usługa kominiarska - przewody wentylacyjne</t>
  </si>
  <si>
    <t>usługa kominiarska - przewody kominowe</t>
  </si>
  <si>
    <t>STAWKA VAT</t>
  </si>
  <si>
    <r>
      <t xml:space="preserve">WARTOŚĆ VAT </t>
    </r>
    <r>
      <rPr>
        <sz val="11"/>
        <color theme="1"/>
        <rFont val="Calibri"/>
        <family val="2"/>
        <charset val="238"/>
      </rPr>
      <t>(kol.16xkol.17)</t>
    </r>
  </si>
  <si>
    <t>Cena jedn. netto za 1 szt sprawdzenia stanu technicznego  przewodów kominowych</t>
  </si>
  <si>
    <t>Cena jedn. netto za 1 szt  czyszczenia  przewodów kominowych</t>
  </si>
  <si>
    <t>Cena jedn. netto za 1 szt   sprawdzenia stanu technicznego  przewodów wentylacyjnych  w budynkach w których nie odbywa się proces spalania paliwa - 1x rok</t>
  </si>
  <si>
    <t>Cena jedn. netto za 1 szt  czyszczenia  przewodów wentylacyjnych wraz ze sprawdzeniem stanu technicznego  w budynkach, w których odbywa się proces spalania paliwa -1 x rok</t>
  </si>
  <si>
    <r>
      <t xml:space="preserve">OGÓŁEM BRUTTO             </t>
    </r>
    <r>
      <rPr>
        <sz val="11"/>
        <color theme="1"/>
        <rFont val="Calibri"/>
        <family val="2"/>
        <charset val="238"/>
      </rPr>
      <t>(kol.16+kol18)</t>
    </r>
  </si>
  <si>
    <r>
      <t>WARTOSĆ NETTO         (</t>
    </r>
    <r>
      <rPr>
        <sz val="11"/>
        <rFont val="Calibri"/>
        <family val="2"/>
        <charset val="238"/>
      </rPr>
      <t>kol11x kol.12) +(kol.13xkol.14)</t>
    </r>
  </si>
  <si>
    <r>
      <t xml:space="preserve">OGÓŁEM NETTO </t>
    </r>
    <r>
      <rPr>
        <sz val="11"/>
        <color theme="1"/>
        <rFont val="Calibri"/>
        <family val="2"/>
        <charset val="238"/>
      </rPr>
      <t>(kol.9+kol.15)</t>
    </r>
  </si>
  <si>
    <r>
      <t xml:space="preserve">WARTOSĆ  NETTO                        </t>
    </r>
    <r>
      <rPr>
        <sz val="11"/>
        <rFont val="Calibri"/>
        <family val="2"/>
        <charset val="238"/>
      </rPr>
      <t>(kol.5x kol.6) +(kol.7xkol.8)</t>
    </r>
  </si>
  <si>
    <t>Formularz cenowy</t>
  </si>
  <si>
    <t>Załącznik nr 2 do Zaproszenia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</si>
</sst>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horizontal="right" vertical="center"/>
    </xf>
    <xf numFmtId="164" fontId="1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164" fontId="3" fillId="4" borderId="0" xfId="0" applyNumberFormat="1" applyFont="1" applyFill="1" applyBorder="1" applyAlignment="1">
      <alignment horizontal="right" vertical="center"/>
    </xf>
    <xf numFmtId="2" fontId="3" fillId="4" borderId="0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0" fillId="0" borderId="0" xfId="0" applyFont="1"/>
    <xf numFmtId="0" fontId="0" fillId="0" borderId="0" xfId="0" applyBorder="1"/>
    <xf numFmtId="0" fontId="2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4" fontId="8" fillId="4" borderId="4" xfId="0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horizontal="right" vertical="center"/>
    </xf>
    <xf numFmtId="4" fontId="6" fillId="3" borderId="4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4" fontId="7" fillId="5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/>
    </xf>
    <xf numFmtId="0" fontId="0" fillId="0" borderId="4" xfId="0" applyFont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4" fontId="12" fillId="3" borderId="4" xfId="0" applyNumberFormat="1" applyFont="1" applyFill="1" applyBorder="1" applyAlignment="1">
      <alignment horizontal="center" vertical="center"/>
    </xf>
    <xf numFmtId="4" fontId="12" fillId="3" borderId="4" xfId="0" applyNumberFormat="1" applyFont="1" applyFill="1" applyBorder="1" applyAlignment="1">
      <alignment horizontal="center"/>
    </xf>
    <xf numFmtId="2" fontId="12" fillId="3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8" fillId="3" borderId="4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3" fontId="8" fillId="4" borderId="4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39"/>
  <sheetViews>
    <sheetView tabSelected="1" zoomScale="77" zoomScaleNormal="77" workbookViewId="0">
      <selection activeCell="Y4" sqref="Y4"/>
    </sheetView>
  </sheetViews>
  <sheetFormatPr defaultRowHeight="15" x14ac:dyDescent="0.25"/>
  <cols>
    <col min="1" max="1" width="3.85546875" customWidth="1"/>
    <col min="2" max="2" width="17.42578125" customWidth="1"/>
    <col min="3" max="3" width="14.42578125" customWidth="1"/>
    <col min="4" max="4" width="26.42578125" customWidth="1"/>
    <col min="5" max="5" width="12.140625" customWidth="1"/>
    <col min="6" max="6" width="12.5703125" customWidth="1"/>
    <col min="7" max="7" width="12.7109375" customWidth="1"/>
    <col min="8" max="8" width="12" customWidth="1"/>
    <col min="9" max="9" width="12.7109375" style="2" customWidth="1"/>
    <col min="10" max="10" width="14.28515625" customWidth="1"/>
    <col min="11" max="11" width="14.42578125" customWidth="1"/>
    <col min="12" max="12" width="16.28515625" customWidth="1"/>
    <col min="13" max="14" width="14.42578125" customWidth="1"/>
    <col min="15" max="15" width="15.7109375" customWidth="1"/>
    <col min="16" max="16" width="15" customWidth="1"/>
    <col min="17" max="17" width="12.85546875" customWidth="1"/>
    <col min="18" max="18" width="8" customWidth="1"/>
    <col min="19" max="19" width="14.85546875" customWidth="1"/>
    <col min="20" max="20" width="13.5703125" customWidth="1"/>
    <col min="214" max="214" width="3.85546875" customWidth="1"/>
    <col min="215" max="215" width="21.28515625" customWidth="1"/>
    <col min="216" max="216" width="16.42578125" customWidth="1"/>
    <col min="217" max="217" width="13.7109375" customWidth="1"/>
    <col min="218" max="218" width="8.7109375" customWidth="1"/>
    <col min="219" max="219" width="14" customWidth="1"/>
    <col min="220" max="221" width="13.42578125" customWidth="1"/>
    <col min="222" max="222" width="27.140625" customWidth="1"/>
    <col min="223" max="223" width="21.28515625" customWidth="1"/>
    <col min="224" max="224" width="20.85546875" customWidth="1"/>
    <col min="225" max="239" width="0" hidden="1" customWidth="1"/>
    <col min="240" max="243" width="9.140625" customWidth="1"/>
    <col min="470" max="470" width="3.85546875" customWidth="1"/>
    <col min="471" max="471" width="21.28515625" customWidth="1"/>
    <col min="472" max="472" width="16.42578125" customWidth="1"/>
    <col min="473" max="473" width="13.7109375" customWidth="1"/>
    <col min="474" max="474" width="8.7109375" customWidth="1"/>
    <col min="475" max="475" width="14" customWidth="1"/>
    <col min="476" max="477" width="13.42578125" customWidth="1"/>
    <col min="478" max="478" width="27.140625" customWidth="1"/>
    <col min="479" max="479" width="21.28515625" customWidth="1"/>
    <col min="480" max="480" width="20.85546875" customWidth="1"/>
    <col min="481" max="495" width="0" hidden="1" customWidth="1"/>
    <col min="496" max="499" width="9.140625" customWidth="1"/>
    <col min="726" max="726" width="3.85546875" customWidth="1"/>
    <col min="727" max="727" width="21.28515625" customWidth="1"/>
    <col min="728" max="728" width="16.42578125" customWidth="1"/>
    <col min="729" max="729" width="13.7109375" customWidth="1"/>
    <col min="730" max="730" width="8.7109375" customWidth="1"/>
    <col min="731" max="731" width="14" customWidth="1"/>
    <col min="732" max="733" width="13.42578125" customWidth="1"/>
    <col min="734" max="734" width="27.140625" customWidth="1"/>
    <col min="735" max="735" width="21.28515625" customWidth="1"/>
    <col min="736" max="736" width="20.85546875" customWidth="1"/>
    <col min="737" max="751" width="0" hidden="1" customWidth="1"/>
    <col min="752" max="755" width="9.140625" customWidth="1"/>
    <col min="982" max="982" width="3.85546875" customWidth="1"/>
    <col min="983" max="983" width="21.28515625" customWidth="1"/>
    <col min="984" max="984" width="16.42578125" customWidth="1"/>
    <col min="985" max="985" width="13.7109375" customWidth="1"/>
    <col min="986" max="986" width="8.7109375" customWidth="1"/>
    <col min="987" max="987" width="14" customWidth="1"/>
    <col min="988" max="989" width="13.42578125" customWidth="1"/>
    <col min="990" max="990" width="27.140625" customWidth="1"/>
    <col min="991" max="991" width="21.28515625" customWidth="1"/>
    <col min="992" max="992" width="20.85546875" customWidth="1"/>
    <col min="993" max="1007" width="0" hidden="1" customWidth="1"/>
    <col min="1008" max="1011" width="9.140625" customWidth="1"/>
    <col min="1238" max="1238" width="3.85546875" customWidth="1"/>
    <col min="1239" max="1239" width="21.28515625" customWidth="1"/>
    <col min="1240" max="1240" width="16.42578125" customWidth="1"/>
    <col min="1241" max="1241" width="13.7109375" customWidth="1"/>
    <col min="1242" max="1242" width="8.7109375" customWidth="1"/>
    <col min="1243" max="1243" width="14" customWidth="1"/>
    <col min="1244" max="1245" width="13.42578125" customWidth="1"/>
    <col min="1246" max="1246" width="27.140625" customWidth="1"/>
    <col min="1247" max="1247" width="21.28515625" customWidth="1"/>
    <col min="1248" max="1248" width="20.85546875" customWidth="1"/>
    <col min="1249" max="1263" width="0" hidden="1" customWidth="1"/>
    <col min="1264" max="1267" width="9.140625" customWidth="1"/>
    <col min="1494" max="1494" width="3.85546875" customWidth="1"/>
    <col min="1495" max="1495" width="21.28515625" customWidth="1"/>
    <col min="1496" max="1496" width="16.42578125" customWidth="1"/>
    <col min="1497" max="1497" width="13.7109375" customWidth="1"/>
    <col min="1498" max="1498" width="8.7109375" customWidth="1"/>
    <col min="1499" max="1499" width="14" customWidth="1"/>
    <col min="1500" max="1501" width="13.42578125" customWidth="1"/>
    <col min="1502" max="1502" width="27.140625" customWidth="1"/>
    <col min="1503" max="1503" width="21.28515625" customWidth="1"/>
    <col min="1504" max="1504" width="20.85546875" customWidth="1"/>
    <col min="1505" max="1519" width="0" hidden="1" customWidth="1"/>
    <col min="1520" max="1523" width="9.140625" customWidth="1"/>
    <col min="1750" max="1750" width="3.85546875" customWidth="1"/>
    <col min="1751" max="1751" width="21.28515625" customWidth="1"/>
    <col min="1752" max="1752" width="16.42578125" customWidth="1"/>
    <col min="1753" max="1753" width="13.7109375" customWidth="1"/>
    <col min="1754" max="1754" width="8.7109375" customWidth="1"/>
    <col min="1755" max="1755" width="14" customWidth="1"/>
    <col min="1756" max="1757" width="13.42578125" customWidth="1"/>
    <col min="1758" max="1758" width="27.140625" customWidth="1"/>
    <col min="1759" max="1759" width="21.28515625" customWidth="1"/>
    <col min="1760" max="1760" width="20.85546875" customWidth="1"/>
    <col min="1761" max="1775" width="0" hidden="1" customWidth="1"/>
    <col min="1776" max="1779" width="9.140625" customWidth="1"/>
    <col min="2006" max="2006" width="3.85546875" customWidth="1"/>
    <col min="2007" max="2007" width="21.28515625" customWidth="1"/>
    <col min="2008" max="2008" width="16.42578125" customWidth="1"/>
    <col min="2009" max="2009" width="13.7109375" customWidth="1"/>
    <col min="2010" max="2010" width="8.7109375" customWidth="1"/>
    <col min="2011" max="2011" width="14" customWidth="1"/>
    <col min="2012" max="2013" width="13.42578125" customWidth="1"/>
    <col min="2014" max="2014" width="27.140625" customWidth="1"/>
    <col min="2015" max="2015" width="21.28515625" customWidth="1"/>
    <col min="2016" max="2016" width="20.85546875" customWidth="1"/>
    <col min="2017" max="2031" width="0" hidden="1" customWidth="1"/>
    <col min="2032" max="2035" width="9.140625" customWidth="1"/>
    <col min="2262" max="2262" width="3.85546875" customWidth="1"/>
    <col min="2263" max="2263" width="21.28515625" customWidth="1"/>
    <col min="2264" max="2264" width="16.42578125" customWidth="1"/>
    <col min="2265" max="2265" width="13.7109375" customWidth="1"/>
    <col min="2266" max="2266" width="8.7109375" customWidth="1"/>
    <col min="2267" max="2267" width="14" customWidth="1"/>
    <col min="2268" max="2269" width="13.42578125" customWidth="1"/>
    <col min="2270" max="2270" width="27.140625" customWidth="1"/>
    <col min="2271" max="2271" width="21.28515625" customWidth="1"/>
    <col min="2272" max="2272" width="20.85546875" customWidth="1"/>
    <col min="2273" max="2287" width="0" hidden="1" customWidth="1"/>
    <col min="2288" max="2291" width="9.140625" customWidth="1"/>
    <col min="2518" max="2518" width="3.85546875" customWidth="1"/>
    <col min="2519" max="2519" width="21.28515625" customWidth="1"/>
    <col min="2520" max="2520" width="16.42578125" customWidth="1"/>
    <col min="2521" max="2521" width="13.7109375" customWidth="1"/>
    <col min="2522" max="2522" width="8.7109375" customWidth="1"/>
    <col min="2523" max="2523" width="14" customWidth="1"/>
    <col min="2524" max="2525" width="13.42578125" customWidth="1"/>
    <col min="2526" max="2526" width="27.140625" customWidth="1"/>
    <col min="2527" max="2527" width="21.28515625" customWidth="1"/>
    <col min="2528" max="2528" width="20.85546875" customWidth="1"/>
    <col min="2529" max="2543" width="0" hidden="1" customWidth="1"/>
    <col min="2544" max="2547" width="9.140625" customWidth="1"/>
    <col min="2774" max="2774" width="3.85546875" customWidth="1"/>
    <col min="2775" max="2775" width="21.28515625" customWidth="1"/>
    <col min="2776" max="2776" width="16.42578125" customWidth="1"/>
    <col min="2777" max="2777" width="13.7109375" customWidth="1"/>
    <col min="2778" max="2778" width="8.7109375" customWidth="1"/>
    <col min="2779" max="2779" width="14" customWidth="1"/>
    <col min="2780" max="2781" width="13.42578125" customWidth="1"/>
    <col min="2782" max="2782" width="27.140625" customWidth="1"/>
    <col min="2783" max="2783" width="21.28515625" customWidth="1"/>
    <col min="2784" max="2784" width="20.85546875" customWidth="1"/>
    <col min="2785" max="2799" width="0" hidden="1" customWidth="1"/>
    <col min="2800" max="2803" width="9.140625" customWidth="1"/>
    <col min="3030" max="3030" width="3.85546875" customWidth="1"/>
    <col min="3031" max="3031" width="21.28515625" customWidth="1"/>
    <col min="3032" max="3032" width="16.42578125" customWidth="1"/>
    <col min="3033" max="3033" width="13.7109375" customWidth="1"/>
    <col min="3034" max="3034" width="8.7109375" customWidth="1"/>
    <col min="3035" max="3035" width="14" customWidth="1"/>
    <col min="3036" max="3037" width="13.42578125" customWidth="1"/>
    <col min="3038" max="3038" width="27.140625" customWidth="1"/>
    <col min="3039" max="3039" width="21.28515625" customWidth="1"/>
    <col min="3040" max="3040" width="20.85546875" customWidth="1"/>
    <col min="3041" max="3055" width="0" hidden="1" customWidth="1"/>
    <col min="3056" max="3059" width="9.140625" customWidth="1"/>
    <col min="3286" max="3286" width="3.85546875" customWidth="1"/>
    <col min="3287" max="3287" width="21.28515625" customWidth="1"/>
    <col min="3288" max="3288" width="16.42578125" customWidth="1"/>
    <col min="3289" max="3289" width="13.7109375" customWidth="1"/>
    <col min="3290" max="3290" width="8.7109375" customWidth="1"/>
    <col min="3291" max="3291" width="14" customWidth="1"/>
    <col min="3292" max="3293" width="13.42578125" customWidth="1"/>
    <col min="3294" max="3294" width="27.140625" customWidth="1"/>
    <col min="3295" max="3295" width="21.28515625" customWidth="1"/>
    <col min="3296" max="3296" width="20.85546875" customWidth="1"/>
    <col min="3297" max="3311" width="0" hidden="1" customWidth="1"/>
    <col min="3312" max="3315" width="9.140625" customWidth="1"/>
    <col min="3542" max="3542" width="3.85546875" customWidth="1"/>
    <col min="3543" max="3543" width="21.28515625" customWidth="1"/>
    <col min="3544" max="3544" width="16.42578125" customWidth="1"/>
    <col min="3545" max="3545" width="13.7109375" customWidth="1"/>
    <col min="3546" max="3546" width="8.7109375" customWidth="1"/>
    <col min="3547" max="3547" width="14" customWidth="1"/>
    <col min="3548" max="3549" width="13.42578125" customWidth="1"/>
    <col min="3550" max="3550" width="27.140625" customWidth="1"/>
    <col min="3551" max="3551" width="21.28515625" customWidth="1"/>
    <col min="3552" max="3552" width="20.85546875" customWidth="1"/>
    <col min="3553" max="3567" width="0" hidden="1" customWidth="1"/>
    <col min="3568" max="3571" width="9.140625" customWidth="1"/>
    <col min="3798" max="3798" width="3.85546875" customWidth="1"/>
    <col min="3799" max="3799" width="21.28515625" customWidth="1"/>
    <col min="3800" max="3800" width="16.42578125" customWidth="1"/>
    <col min="3801" max="3801" width="13.7109375" customWidth="1"/>
    <col min="3802" max="3802" width="8.7109375" customWidth="1"/>
    <col min="3803" max="3803" width="14" customWidth="1"/>
    <col min="3804" max="3805" width="13.42578125" customWidth="1"/>
    <col min="3806" max="3806" width="27.140625" customWidth="1"/>
    <col min="3807" max="3807" width="21.28515625" customWidth="1"/>
    <col min="3808" max="3808" width="20.85546875" customWidth="1"/>
    <col min="3809" max="3823" width="0" hidden="1" customWidth="1"/>
    <col min="3824" max="3827" width="9.140625" customWidth="1"/>
    <col min="4054" max="4054" width="3.85546875" customWidth="1"/>
    <col min="4055" max="4055" width="21.28515625" customWidth="1"/>
    <col min="4056" max="4056" width="16.42578125" customWidth="1"/>
    <col min="4057" max="4057" width="13.7109375" customWidth="1"/>
    <col min="4058" max="4058" width="8.7109375" customWidth="1"/>
    <col min="4059" max="4059" width="14" customWidth="1"/>
    <col min="4060" max="4061" width="13.42578125" customWidth="1"/>
    <col min="4062" max="4062" width="27.140625" customWidth="1"/>
    <col min="4063" max="4063" width="21.28515625" customWidth="1"/>
    <col min="4064" max="4064" width="20.85546875" customWidth="1"/>
    <col min="4065" max="4079" width="0" hidden="1" customWidth="1"/>
    <col min="4080" max="4083" width="9.140625" customWidth="1"/>
    <col min="4310" max="4310" width="3.85546875" customWidth="1"/>
    <col min="4311" max="4311" width="21.28515625" customWidth="1"/>
    <col min="4312" max="4312" width="16.42578125" customWidth="1"/>
    <col min="4313" max="4313" width="13.7109375" customWidth="1"/>
    <col min="4314" max="4314" width="8.7109375" customWidth="1"/>
    <col min="4315" max="4315" width="14" customWidth="1"/>
    <col min="4316" max="4317" width="13.42578125" customWidth="1"/>
    <col min="4318" max="4318" width="27.140625" customWidth="1"/>
    <col min="4319" max="4319" width="21.28515625" customWidth="1"/>
    <col min="4320" max="4320" width="20.85546875" customWidth="1"/>
    <col min="4321" max="4335" width="0" hidden="1" customWidth="1"/>
    <col min="4336" max="4339" width="9.140625" customWidth="1"/>
    <col min="4566" max="4566" width="3.85546875" customWidth="1"/>
    <col min="4567" max="4567" width="21.28515625" customWidth="1"/>
    <col min="4568" max="4568" width="16.42578125" customWidth="1"/>
    <col min="4569" max="4569" width="13.7109375" customWidth="1"/>
    <col min="4570" max="4570" width="8.7109375" customWidth="1"/>
    <col min="4571" max="4571" width="14" customWidth="1"/>
    <col min="4572" max="4573" width="13.42578125" customWidth="1"/>
    <col min="4574" max="4574" width="27.140625" customWidth="1"/>
    <col min="4575" max="4575" width="21.28515625" customWidth="1"/>
    <col min="4576" max="4576" width="20.85546875" customWidth="1"/>
    <col min="4577" max="4591" width="0" hidden="1" customWidth="1"/>
    <col min="4592" max="4595" width="9.140625" customWidth="1"/>
    <col min="4822" max="4822" width="3.85546875" customWidth="1"/>
    <col min="4823" max="4823" width="21.28515625" customWidth="1"/>
    <col min="4824" max="4824" width="16.42578125" customWidth="1"/>
    <col min="4825" max="4825" width="13.7109375" customWidth="1"/>
    <col min="4826" max="4826" width="8.7109375" customWidth="1"/>
    <col min="4827" max="4827" width="14" customWidth="1"/>
    <col min="4828" max="4829" width="13.42578125" customWidth="1"/>
    <col min="4830" max="4830" width="27.140625" customWidth="1"/>
    <col min="4831" max="4831" width="21.28515625" customWidth="1"/>
    <col min="4832" max="4832" width="20.85546875" customWidth="1"/>
    <col min="4833" max="4847" width="0" hidden="1" customWidth="1"/>
    <col min="4848" max="4851" width="9.140625" customWidth="1"/>
    <col min="5078" max="5078" width="3.85546875" customWidth="1"/>
    <col min="5079" max="5079" width="21.28515625" customWidth="1"/>
    <col min="5080" max="5080" width="16.42578125" customWidth="1"/>
    <col min="5081" max="5081" width="13.7109375" customWidth="1"/>
    <col min="5082" max="5082" width="8.7109375" customWidth="1"/>
    <col min="5083" max="5083" width="14" customWidth="1"/>
    <col min="5084" max="5085" width="13.42578125" customWidth="1"/>
    <col min="5086" max="5086" width="27.140625" customWidth="1"/>
    <col min="5087" max="5087" width="21.28515625" customWidth="1"/>
    <col min="5088" max="5088" width="20.85546875" customWidth="1"/>
    <col min="5089" max="5103" width="0" hidden="1" customWidth="1"/>
    <col min="5104" max="5107" width="9.140625" customWidth="1"/>
    <col min="5334" max="5334" width="3.85546875" customWidth="1"/>
    <col min="5335" max="5335" width="21.28515625" customWidth="1"/>
    <col min="5336" max="5336" width="16.42578125" customWidth="1"/>
    <col min="5337" max="5337" width="13.7109375" customWidth="1"/>
    <col min="5338" max="5338" width="8.7109375" customWidth="1"/>
    <col min="5339" max="5339" width="14" customWidth="1"/>
    <col min="5340" max="5341" width="13.42578125" customWidth="1"/>
    <col min="5342" max="5342" width="27.140625" customWidth="1"/>
    <col min="5343" max="5343" width="21.28515625" customWidth="1"/>
    <col min="5344" max="5344" width="20.85546875" customWidth="1"/>
    <col min="5345" max="5359" width="0" hidden="1" customWidth="1"/>
    <col min="5360" max="5363" width="9.140625" customWidth="1"/>
    <col min="5590" max="5590" width="3.85546875" customWidth="1"/>
    <col min="5591" max="5591" width="21.28515625" customWidth="1"/>
    <col min="5592" max="5592" width="16.42578125" customWidth="1"/>
    <col min="5593" max="5593" width="13.7109375" customWidth="1"/>
    <col min="5594" max="5594" width="8.7109375" customWidth="1"/>
    <col min="5595" max="5595" width="14" customWidth="1"/>
    <col min="5596" max="5597" width="13.42578125" customWidth="1"/>
    <col min="5598" max="5598" width="27.140625" customWidth="1"/>
    <col min="5599" max="5599" width="21.28515625" customWidth="1"/>
    <col min="5600" max="5600" width="20.85546875" customWidth="1"/>
    <col min="5601" max="5615" width="0" hidden="1" customWidth="1"/>
    <col min="5616" max="5619" width="9.140625" customWidth="1"/>
    <col min="5846" max="5846" width="3.85546875" customWidth="1"/>
    <col min="5847" max="5847" width="21.28515625" customWidth="1"/>
    <col min="5848" max="5848" width="16.42578125" customWidth="1"/>
    <col min="5849" max="5849" width="13.7109375" customWidth="1"/>
    <col min="5850" max="5850" width="8.7109375" customWidth="1"/>
    <col min="5851" max="5851" width="14" customWidth="1"/>
    <col min="5852" max="5853" width="13.42578125" customWidth="1"/>
    <col min="5854" max="5854" width="27.140625" customWidth="1"/>
    <col min="5855" max="5855" width="21.28515625" customWidth="1"/>
    <col min="5856" max="5856" width="20.85546875" customWidth="1"/>
    <col min="5857" max="5871" width="0" hidden="1" customWidth="1"/>
    <col min="5872" max="5875" width="9.140625" customWidth="1"/>
    <col min="6102" max="6102" width="3.85546875" customWidth="1"/>
    <col min="6103" max="6103" width="21.28515625" customWidth="1"/>
    <col min="6104" max="6104" width="16.42578125" customWidth="1"/>
    <col min="6105" max="6105" width="13.7109375" customWidth="1"/>
    <col min="6106" max="6106" width="8.7109375" customWidth="1"/>
    <col min="6107" max="6107" width="14" customWidth="1"/>
    <col min="6108" max="6109" width="13.42578125" customWidth="1"/>
    <col min="6110" max="6110" width="27.140625" customWidth="1"/>
    <col min="6111" max="6111" width="21.28515625" customWidth="1"/>
    <col min="6112" max="6112" width="20.85546875" customWidth="1"/>
    <col min="6113" max="6127" width="0" hidden="1" customWidth="1"/>
    <col min="6128" max="6131" width="9.140625" customWidth="1"/>
    <col min="6358" max="6358" width="3.85546875" customWidth="1"/>
    <col min="6359" max="6359" width="21.28515625" customWidth="1"/>
    <col min="6360" max="6360" width="16.42578125" customWidth="1"/>
    <col min="6361" max="6361" width="13.7109375" customWidth="1"/>
    <col min="6362" max="6362" width="8.7109375" customWidth="1"/>
    <col min="6363" max="6363" width="14" customWidth="1"/>
    <col min="6364" max="6365" width="13.42578125" customWidth="1"/>
    <col min="6366" max="6366" width="27.140625" customWidth="1"/>
    <col min="6367" max="6367" width="21.28515625" customWidth="1"/>
    <col min="6368" max="6368" width="20.85546875" customWidth="1"/>
    <col min="6369" max="6383" width="0" hidden="1" customWidth="1"/>
    <col min="6384" max="6387" width="9.140625" customWidth="1"/>
    <col min="6614" max="6614" width="3.85546875" customWidth="1"/>
    <col min="6615" max="6615" width="21.28515625" customWidth="1"/>
    <col min="6616" max="6616" width="16.42578125" customWidth="1"/>
    <col min="6617" max="6617" width="13.7109375" customWidth="1"/>
    <col min="6618" max="6618" width="8.7109375" customWidth="1"/>
    <col min="6619" max="6619" width="14" customWidth="1"/>
    <col min="6620" max="6621" width="13.42578125" customWidth="1"/>
    <col min="6622" max="6622" width="27.140625" customWidth="1"/>
    <col min="6623" max="6623" width="21.28515625" customWidth="1"/>
    <col min="6624" max="6624" width="20.85546875" customWidth="1"/>
    <col min="6625" max="6639" width="0" hidden="1" customWidth="1"/>
    <col min="6640" max="6643" width="9.140625" customWidth="1"/>
    <col min="6870" max="6870" width="3.85546875" customWidth="1"/>
    <col min="6871" max="6871" width="21.28515625" customWidth="1"/>
    <col min="6872" max="6872" width="16.42578125" customWidth="1"/>
    <col min="6873" max="6873" width="13.7109375" customWidth="1"/>
    <col min="6874" max="6874" width="8.7109375" customWidth="1"/>
    <col min="6875" max="6875" width="14" customWidth="1"/>
    <col min="6876" max="6877" width="13.42578125" customWidth="1"/>
    <col min="6878" max="6878" width="27.140625" customWidth="1"/>
    <col min="6879" max="6879" width="21.28515625" customWidth="1"/>
    <col min="6880" max="6880" width="20.85546875" customWidth="1"/>
    <col min="6881" max="6895" width="0" hidden="1" customWidth="1"/>
    <col min="6896" max="6899" width="9.140625" customWidth="1"/>
    <col min="7126" max="7126" width="3.85546875" customWidth="1"/>
    <col min="7127" max="7127" width="21.28515625" customWidth="1"/>
    <col min="7128" max="7128" width="16.42578125" customWidth="1"/>
    <col min="7129" max="7129" width="13.7109375" customWidth="1"/>
    <col min="7130" max="7130" width="8.7109375" customWidth="1"/>
    <col min="7131" max="7131" width="14" customWidth="1"/>
    <col min="7132" max="7133" width="13.42578125" customWidth="1"/>
    <col min="7134" max="7134" width="27.140625" customWidth="1"/>
    <col min="7135" max="7135" width="21.28515625" customWidth="1"/>
    <col min="7136" max="7136" width="20.85546875" customWidth="1"/>
    <col min="7137" max="7151" width="0" hidden="1" customWidth="1"/>
    <col min="7152" max="7155" width="9.140625" customWidth="1"/>
    <col min="7382" max="7382" width="3.85546875" customWidth="1"/>
    <col min="7383" max="7383" width="21.28515625" customWidth="1"/>
    <col min="7384" max="7384" width="16.42578125" customWidth="1"/>
    <col min="7385" max="7385" width="13.7109375" customWidth="1"/>
    <col min="7386" max="7386" width="8.7109375" customWidth="1"/>
    <col min="7387" max="7387" width="14" customWidth="1"/>
    <col min="7388" max="7389" width="13.42578125" customWidth="1"/>
    <col min="7390" max="7390" width="27.140625" customWidth="1"/>
    <col min="7391" max="7391" width="21.28515625" customWidth="1"/>
    <col min="7392" max="7392" width="20.85546875" customWidth="1"/>
    <col min="7393" max="7407" width="0" hidden="1" customWidth="1"/>
    <col min="7408" max="7411" width="9.140625" customWidth="1"/>
    <col min="7638" max="7638" width="3.85546875" customWidth="1"/>
    <col min="7639" max="7639" width="21.28515625" customWidth="1"/>
    <col min="7640" max="7640" width="16.42578125" customWidth="1"/>
    <col min="7641" max="7641" width="13.7109375" customWidth="1"/>
    <col min="7642" max="7642" width="8.7109375" customWidth="1"/>
    <col min="7643" max="7643" width="14" customWidth="1"/>
    <col min="7644" max="7645" width="13.42578125" customWidth="1"/>
    <col min="7646" max="7646" width="27.140625" customWidth="1"/>
    <col min="7647" max="7647" width="21.28515625" customWidth="1"/>
    <col min="7648" max="7648" width="20.85546875" customWidth="1"/>
    <col min="7649" max="7663" width="0" hidden="1" customWidth="1"/>
    <col min="7664" max="7667" width="9.140625" customWidth="1"/>
    <col min="7894" max="7894" width="3.85546875" customWidth="1"/>
    <col min="7895" max="7895" width="21.28515625" customWidth="1"/>
    <col min="7896" max="7896" width="16.42578125" customWidth="1"/>
    <col min="7897" max="7897" width="13.7109375" customWidth="1"/>
    <col min="7898" max="7898" width="8.7109375" customWidth="1"/>
    <col min="7899" max="7899" width="14" customWidth="1"/>
    <col min="7900" max="7901" width="13.42578125" customWidth="1"/>
    <col min="7902" max="7902" width="27.140625" customWidth="1"/>
    <col min="7903" max="7903" width="21.28515625" customWidth="1"/>
    <col min="7904" max="7904" width="20.85546875" customWidth="1"/>
    <col min="7905" max="7919" width="0" hidden="1" customWidth="1"/>
    <col min="7920" max="7923" width="9.140625" customWidth="1"/>
    <col min="8150" max="8150" width="3.85546875" customWidth="1"/>
    <col min="8151" max="8151" width="21.28515625" customWidth="1"/>
    <col min="8152" max="8152" width="16.42578125" customWidth="1"/>
    <col min="8153" max="8153" width="13.7109375" customWidth="1"/>
    <col min="8154" max="8154" width="8.7109375" customWidth="1"/>
    <col min="8155" max="8155" width="14" customWidth="1"/>
    <col min="8156" max="8157" width="13.42578125" customWidth="1"/>
    <col min="8158" max="8158" width="27.140625" customWidth="1"/>
    <col min="8159" max="8159" width="21.28515625" customWidth="1"/>
    <col min="8160" max="8160" width="20.85546875" customWidth="1"/>
    <col min="8161" max="8175" width="0" hidden="1" customWidth="1"/>
    <col min="8176" max="8179" width="9.140625" customWidth="1"/>
    <col min="8406" max="8406" width="3.85546875" customWidth="1"/>
    <col min="8407" max="8407" width="21.28515625" customWidth="1"/>
    <col min="8408" max="8408" width="16.42578125" customWidth="1"/>
    <col min="8409" max="8409" width="13.7109375" customWidth="1"/>
    <col min="8410" max="8410" width="8.7109375" customWidth="1"/>
    <col min="8411" max="8411" width="14" customWidth="1"/>
    <col min="8412" max="8413" width="13.42578125" customWidth="1"/>
    <col min="8414" max="8414" width="27.140625" customWidth="1"/>
    <col min="8415" max="8415" width="21.28515625" customWidth="1"/>
    <col min="8416" max="8416" width="20.85546875" customWidth="1"/>
    <col min="8417" max="8431" width="0" hidden="1" customWidth="1"/>
    <col min="8432" max="8435" width="9.140625" customWidth="1"/>
    <col min="8662" max="8662" width="3.85546875" customWidth="1"/>
    <col min="8663" max="8663" width="21.28515625" customWidth="1"/>
    <col min="8664" max="8664" width="16.42578125" customWidth="1"/>
    <col min="8665" max="8665" width="13.7109375" customWidth="1"/>
    <col min="8666" max="8666" width="8.7109375" customWidth="1"/>
    <col min="8667" max="8667" width="14" customWidth="1"/>
    <col min="8668" max="8669" width="13.42578125" customWidth="1"/>
    <col min="8670" max="8670" width="27.140625" customWidth="1"/>
    <col min="8671" max="8671" width="21.28515625" customWidth="1"/>
    <col min="8672" max="8672" width="20.85546875" customWidth="1"/>
    <col min="8673" max="8687" width="0" hidden="1" customWidth="1"/>
    <col min="8688" max="8691" width="9.140625" customWidth="1"/>
    <col min="8918" max="8918" width="3.85546875" customWidth="1"/>
    <col min="8919" max="8919" width="21.28515625" customWidth="1"/>
    <col min="8920" max="8920" width="16.42578125" customWidth="1"/>
    <col min="8921" max="8921" width="13.7109375" customWidth="1"/>
    <col min="8922" max="8922" width="8.7109375" customWidth="1"/>
    <col min="8923" max="8923" width="14" customWidth="1"/>
    <col min="8924" max="8925" width="13.42578125" customWidth="1"/>
    <col min="8926" max="8926" width="27.140625" customWidth="1"/>
    <col min="8927" max="8927" width="21.28515625" customWidth="1"/>
    <col min="8928" max="8928" width="20.85546875" customWidth="1"/>
    <col min="8929" max="8943" width="0" hidden="1" customWidth="1"/>
    <col min="8944" max="8947" width="9.140625" customWidth="1"/>
    <col min="9174" max="9174" width="3.85546875" customWidth="1"/>
    <col min="9175" max="9175" width="21.28515625" customWidth="1"/>
    <col min="9176" max="9176" width="16.42578125" customWidth="1"/>
    <col min="9177" max="9177" width="13.7109375" customWidth="1"/>
    <col min="9178" max="9178" width="8.7109375" customWidth="1"/>
    <col min="9179" max="9179" width="14" customWidth="1"/>
    <col min="9180" max="9181" width="13.42578125" customWidth="1"/>
    <col min="9182" max="9182" width="27.140625" customWidth="1"/>
    <col min="9183" max="9183" width="21.28515625" customWidth="1"/>
    <col min="9184" max="9184" width="20.85546875" customWidth="1"/>
    <col min="9185" max="9199" width="0" hidden="1" customWidth="1"/>
    <col min="9200" max="9203" width="9.140625" customWidth="1"/>
    <col min="9430" max="9430" width="3.85546875" customWidth="1"/>
    <col min="9431" max="9431" width="21.28515625" customWidth="1"/>
    <col min="9432" max="9432" width="16.42578125" customWidth="1"/>
    <col min="9433" max="9433" width="13.7109375" customWidth="1"/>
    <col min="9434" max="9434" width="8.7109375" customWidth="1"/>
    <col min="9435" max="9435" width="14" customWidth="1"/>
    <col min="9436" max="9437" width="13.42578125" customWidth="1"/>
    <col min="9438" max="9438" width="27.140625" customWidth="1"/>
    <col min="9439" max="9439" width="21.28515625" customWidth="1"/>
    <col min="9440" max="9440" width="20.85546875" customWidth="1"/>
    <col min="9441" max="9455" width="0" hidden="1" customWidth="1"/>
    <col min="9456" max="9459" width="9.140625" customWidth="1"/>
    <col min="9686" max="9686" width="3.85546875" customWidth="1"/>
    <col min="9687" max="9687" width="21.28515625" customWidth="1"/>
    <col min="9688" max="9688" width="16.42578125" customWidth="1"/>
    <col min="9689" max="9689" width="13.7109375" customWidth="1"/>
    <col min="9690" max="9690" width="8.7109375" customWidth="1"/>
    <col min="9691" max="9691" width="14" customWidth="1"/>
    <col min="9692" max="9693" width="13.42578125" customWidth="1"/>
    <col min="9694" max="9694" width="27.140625" customWidth="1"/>
    <col min="9695" max="9695" width="21.28515625" customWidth="1"/>
    <col min="9696" max="9696" width="20.85546875" customWidth="1"/>
    <col min="9697" max="9711" width="0" hidden="1" customWidth="1"/>
    <col min="9712" max="9715" width="9.140625" customWidth="1"/>
    <col min="9942" max="9942" width="3.85546875" customWidth="1"/>
    <col min="9943" max="9943" width="21.28515625" customWidth="1"/>
    <col min="9944" max="9944" width="16.42578125" customWidth="1"/>
    <col min="9945" max="9945" width="13.7109375" customWidth="1"/>
    <col min="9946" max="9946" width="8.7109375" customWidth="1"/>
    <col min="9947" max="9947" width="14" customWidth="1"/>
    <col min="9948" max="9949" width="13.42578125" customWidth="1"/>
    <col min="9950" max="9950" width="27.140625" customWidth="1"/>
    <col min="9951" max="9951" width="21.28515625" customWidth="1"/>
    <col min="9952" max="9952" width="20.85546875" customWidth="1"/>
    <col min="9953" max="9967" width="0" hidden="1" customWidth="1"/>
    <col min="9968" max="9971" width="9.140625" customWidth="1"/>
    <col min="10198" max="10198" width="3.85546875" customWidth="1"/>
    <col min="10199" max="10199" width="21.28515625" customWidth="1"/>
    <col min="10200" max="10200" width="16.42578125" customWidth="1"/>
    <col min="10201" max="10201" width="13.7109375" customWidth="1"/>
    <col min="10202" max="10202" width="8.7109375" customWidth="1"/>
    <col min="10203" max="10203" width="14" customWidth="1"/>
    <col min="10204" max="10205" width="13.42578125" customWidth="1"/>
    <col min="10206" max="10206" width="27.140625" customWidth="1"/>
    <col min="10207" max="10207" width="21.28515625" customWidth="1"/>
    <col min="10208" max="10208" width="20.85546875" customWidth="1"/>
    <col min="10209" max="10223" width="0" hidden="1" customWidth="1"/>
    <col min="10224" max="10227" width="9.140625" customWidth="1"/>
    <col min="10454" max="10454" width="3.85546875" customWidth="1"/>
    <col min="10455" max="10455" width="21.28515625" customWidth="1"/>
    <col min="10456" max="10456" width="16.42578125" customWidth="1"/>
    <col min="10457" max="10457" width="13.7109375" customWidth="1"/>
    <col min="10458" max="10458" width="8.7109375" customWidth="1"/>
    <col min="10459" max="10459" width="14" customWidth="1"/>
    <col min="10460" max="10461" width="13.42578125" customWidth="1"/>
    <col min="10462" max="10462" width="27.140625" customWidth="1"/>
    <col min="10463" max="10463" width="21.28515625" customWidth="1"/>
    <col min="10464" max="10464" width="20.85546875" customWidth="1"/>
    <col min="10465" max="10479" width="0" hidden="1" customWidth="1"/>
    <col min="10480" max="10483" width="9.140625" customWidth="1"/>
    <col min="10710" max="10710" width="3.85546875" customWidth="1"/>
    <col min="10711" max="10711" width="21.28515625" customWidth="1"/>
    <col min="10712" max="10712" width="16.42578125" customWidth="1"/>
    <col min="10713" max="10713" width="13.7109375" customWidth="1"/>
    <col min="10714" max="10714" width="8.7109375" customWidth="1"/>
    <col min="10715" max="10715" width="14" customWidth="1"/>
    <col min="10716" max="10717" width="13.42578125" customWidth="1"/>
    <col min="10718" max="10718" width="27.140625" customWidth="1"/>
    <col min="10719" max="10719" width="21.28515625" customWidth="1"/>
    <col min="10720" max="10720" width="20.85546875" customWidth="1"/>
    <col min="10721" max="10735" width="0" hidden="1" customWidth="1"/>
    <col min="10736" max="10739" width="9.140625" customWidth="1"/>
    <col min="10966" max="10966" width="3.85546875" customWidth="1"/>
    <col min="10967" max="10967" width="21.28515625" customWidth="1"/>
    <col min="10968" max="10968" width="16.42578125" customWidth="1"/>
    <col min="10969" max="10969" width="13.7109375" customWidth="1"/>
    <col min="10970" max="10970" width="8.7109375" customWidth="1"/>
    <col min="10971" max="10971" width="14" customWidth="1"/>
    <col min="10972" max="10973" width="13.42578125" customWidth="1"/>
    <col min="10974" max="10974" width="27.140625" customWidth="1"/>
    <col min="10975" max="10975" width="21.28515625" customWidth="1"/>
    <col min="10976" max="10976" width="20.85546875" customWidth="1"/>
    <col min="10977" max="10991" width="0" hidden="1" customWidth="1"/>
    <col min="10992" max="10995" width="9.140625" customWidth="1"/>
    <col min="11222" max="11222" width="3.85546875" customWidth="1"/>
    <col min="11223" max="11223" width="21.28515625" customWidth="1"/>
    <col min="11224" max="11224" width="16.42578125" customWidth="1"/>
    <col min="11225" max="11225" width="13.7109375" customWidth="1"/>
    <col min="11226" max="11226" width="8.7109375" customWidth="1"/>
    <col min="11227" max="11227" width="14" customWidth="1"/>
    <col min="11228" max="11229" width="13.42578125" customWidth="1"/>
    <col min="11230" max="11230" width="27.140625" customWidth="1"/>
    <col min="11231" max="11231" width="21.28515625" customWidth="1"/>
    <col min="11232" max="11232" width="20.85546875" customWidth="1"/>
    <col min="11233" max="11247" width="0" hidden="1" customWidth="1"/>
    <col min="11248" max="11251" width="9.140625" customWidth="1"/>
    <col min="11478" max="11478" width="3.85546875" customWidth="1"/>
    <col min="11479" max="11479" width="21.28515625" customWidth="1"/>
    <col min="11480" max="11480" width="16.42578125" customWidth="1"/>
    <col min="11481" max="11481" width="13.7109375" customWidth="1"/>
    <col min="11482" max="11482" width="8.7109375" customWidth="1"/>
    <col min="11483" max="11483" width="14" customWidth="1"/>
    <col min="11484" max="11485" width="13.42578125" customWidth="1"/>
    <col min="11486" max="11486" width="27.140625" customWidth="1"/>
    <col min="11487" max="11487" width="21.28515625" customWidth="1"/>
    <col min="11488" max="11488" width="20.85546875" customWidth="1"/>
    <col min="11489" max="11503" width="0" hidden="1" customWidth="1"/>
    <col min="11504" max="11507" width="9.140625" customWidth="1"/>
    <col min="11734" max="11734" width="3.85546875" customWidth="1"/>
    <col min="11735" max="11735" width="21.28515625" customWidth="1"/>
    <col min="11736" max="11736" width="16.42578125" customWidth="1"/>
    <col min="11737" max="11737" width="13.7109375" customWidth="1"/>
    <col min="11738" max="11738" width="8.7109375" customWidth="1"/>
    <col min="11739" max="11739" width="14" customWidth="1"/>
    <col min="11740" max="11741" width="13.42578125" customWidth="1"/>
    <col min="11742" max="11742" width="27.140625" customWidth="1"/>
    <col min="11743" max="11743" width="21.28515625" customWidth="1"/>
    <col min="11744" max="11744" width="20.85546875" customWidth="1"/>
    <col min="11745" max="11759" width="0" hidden="1" customWidth="1"/>
    <col min="11760" max="11763" width="9.140625" customWidth="1"/>
    <col min="11990" max="11990" width="3.85546875" customWidth="1"/>
    <col min="11991" max="11991" width="21.28515625" customWidth="1"/>
    <col min="11992" max="11992" width="16.42578125" customWidth="1"/>
    <col min="11993" max="11993" width="13.7109375" customWidth="1"/>
    <col min="11994" max="11994" width="8.7109375" customWidth="1"/>
    <col min="11995" max="11995" width="14" customWidth="1"/>
    <col min="11996" max="11997" width="13.42578125" customWidth="1"/>
    <col min="11998" max="11998" width="27.140625" customWidth="1"/>
    <col min="11999" max="11999" width="21.28515625" customWidth="1"/>
    <col min="12000" max="12000" width="20.85546875" customWidth="1"/>
    <col min="12001" max="12015" width="0" hidden="1" customWidth="1"/>
    <col min="12016" max="12019" width="9.140625" customWidth="1"/>
    <col min="12246" max="12246" width="3.85546875" customWidth="1"/>
    <col min="12247" max="12247" width="21.28515625" customWidth="1"/>
    <col min="12248" max="12248" width="16.42578125" customWidth="1"/>
    <col min="12249" max="12249" width="13.7109375" customWidth="1"/>
    <col min="12250" max="12250" width="8.7109375" customWidth="1"/>
    <col min="12251" max="12251" width="14" customWidth="1"/>
    <col min="12252" max="12253" width="13.42578125" customWidth="1"/>
    <col min="12254" max="12254" width="27.140625" customWidth="1"/>
    <col min="12255" max="12255" width="21.28515625" customWidth="1"/>
    <col min="12256" max="12256" width="20.85546875" customWidth="1"/>
    <col min="12257" max="12271" width="0" hidden="1" customWidth="1"/>
    <col min="12272" max="12275" width="9.140625" customWidth="1"/>
    <col min="12502" max="12502" width="3.85546875" customWidth="1"/>
    <col min="12503" max="12503" width="21.28515625" customWidth="1"/>
    <col min="12504" max="12504" width="16.42578125" customWidth="1"/>
    <col min="12505" max="12505" width="13.7109375" customWidth="1"/>
    <col min="12506" max="12506" width="8.7109375" customWidth="1"/>
    <col min="12507" max="12507" width="14" customWidth="1"/>
    <col min="12508" max="12509" width="13.42578125" customWidth="1"/>
    <col min="12510" max="12510" width="27.140625" customWidth="1"/>
    <col min="12511" max="12511" width="21.28515625" customWidth="1"/>
    <col min="12512" max="12512" width="20.85546875" customWidth="1"/>
    <col min="12513" max="12527" width="0" hidden="1" customWidth="1"/>
    <col min="12528" max="12531" width="9.140625" customWidth="1"/>
    <col min="12758" max="12758" width="3.85546875" customWidth="1"/>
    <col min="12759" max="12759" width="21.28515625" customWidth="1"/>
    <col min="12760" max="12760" width="16.42578125" customWidth="1"/>
    <col min="12761" max="12761" width="13.7109375" customWidth="1"/>
    <col min="12762" max="12762" width="8.7109375" customWidth="1"/>
    <col min="12763" max="12763" width="14" customWidth="1"/>
    <col min="12764" max="12765" width="13.42578125" customWidth="1"/>
    <col min="12766" max="12766" width="27.140625" customWidth="1"/>
    <col min="12767" max="12767" width="21.28515625" customWidth="1"/>
    <col min="12768" max="12768" width="20.85546875" customWidth="1"/>
    <col min="12769" max="12783" width="0" hidden="1" customWidth="1"/>
    <col min="12784" max="12787" width="9.140625" customWidth="1"/>
    <col min="13014" max="13014" width="3.85546875" customWidth="1"/>
    <col min="13015" max="13015" width="21.28515625" customWidth="1"/>
    <col min="13016" max="13016" width="16.42578125" customWidth="1"/>
    <col min="13017" max="13017" width="13.7109375" customWidth="1"/>
    <col min="13018" max="13018" width="8.7109375" customWidth="1"/>
    <col min="13019" max="13019" width="14" customWidth="1"/>
    <col min="13020" max="13021" width="13.42578125" customWidth="1"/>
    <col min="13022" max="13022" width="27.140625" customWidth="1"/>
    <col min="13023" max="13023" width="21.28515625" customWidth="1"/>
    <col min="13024" max="13024" width="20.85546875" customWidth="1"/>
    <col min="13025" max="13039" width="0" hidden="1" customWidth="1"/>
    <col min="13040" max="13043" width="9.140625" customWidth="1"/>
    <col min="13270" max="13270" width="3.85546875" customWidth="1"/>
    <col min="13271" max="13271" width="21.28515625" customWidth="1"/>
    <col min="13272" max="13272" width="16.42578125" customWidth="1"/>
    <col min="13273" max="13273" width="13.7109375" customWidth="1"/>
    <col min="13274" max="13274" width="8.7109375" customWidth="1"/>
    <col min="13275" max="13275" width="14" customWidth="1"/>
    <col min="13276" max="13277" width="13.42578125" customWidth="1"/>
    <col min="13278" max="13278" width="27.140625" customWidth="1"/>
    <col min="13279" max="13279" width="21.28515625" customWidth="1"/>
    <col min="13280" max="13280" width="20.85546875" customWidth="1"/>
    <col min="13281" max="13295" width="0" hidden="1" customWidth="1"/>
    <col min="13296" max="13299" width="9.140625" customWidth="1"/>
    <col min="13526" max="13526" width="3.85546875" customWidth="1"/>
    <col min="13527" max="13527" width="21.28515625" customWidth="1"/>
    <col min="13528" max="13528" width="16.42578125" customWidth="1"/>
    <col min="13529" max="13529" width="13.7109375" customWidth="1"/>
    <col min="13530" max="13530" width="8.7109375" customWidth="1"/>
    <col min="13531" max="13531" width="14" customWidth="1"/>
    <col min="13532" max="13533" width="13.42578125" customWidth="1"/>
    <col min="13534" max="13534" width="27.140625" customWidth="1"/>
    <col min="13535" max="13535" width="21.28515625" customWidth="1"/>
    <col min="13536" max="13536" width="20.85546875" customWidth="1"/>
    <col min="13537" max="13551" width="0" hidden="1" customWidth="1"/>
    <col min="13552" max="13555" width="9.140625" customWidth="1"/>
    <col min="13782" max="13782" width="3.85546875" customWidth="1"/>
    <col min="13783" max="13783" width="21.28515625" customWidth="1"/>
    <col min="13784" max="13784" width="16.42578125" customWidth="1"/>
    <col min="13785" max="13785" width="13.7109375" customWidth="1"/>
    <col min="13786" max="13786" width="8.7109375" customWidth="1"/>
    <col min="13787" max="13787" width="14" customWidth="1"/>
    <col min="13788" max="13789" width="13.42578125" customWidth="1"/>
    <col min="13790" max="13790" width="27.140625" customWidth="1"/>
    <col min="13791" max="13791" width="21.28515625" customWidth="1"/>
    <col min="13792" max="13792" width="20.85546875" customWidth="1"/>
    <col min="13793" max="13807" width="0" hidden="1" customWidth="1"/>
    <col min="13808" max="13811" width="9.140625" customWidth="1"/>
    <col min="14038" max="14038" width="3.85546875" customWidth="1"/>
    <col min="14039" max="14039" width="21.28515625" customWidth="1"/>
    <col min="14040" max="14040" width="16.42578125" customWidth="1"/>
    <col min="14041" max="14041" width="13.7109375" customWidth="1"/>
    <col min="14042" max="14042" width="8.7109375" customWidth="1"/>
    <col min="14043" max="14043" width="14" customWidth="1"/>
    <col min="14044" max="14045" width="13.42578125" customWidth="1"/>
    <col min="14046" max="14046" width="27.140625" customWidth="1"/>
    <col min="14047" max="14047" width="21.28515625" customWidth="1"/>
    <col min="14048" max="14048" width="20.85546875" customWidth="1"/>
    <col min="14049" max="14063" width="0" hidden="1" customWidth="1"/>
    <col min="14064" max="14067" width="9.140625" customWidth="1"/>
    <col min="14294" max="14294" width="3.85546875" customWidth="1"/>
    <col min="14295" max="14295" width="21.28515625" customWidth="1"/>
    <col min="14296" max="14296" width="16.42578125" customWidth="1"/>
    <col min="14297" max="14297" width="13.7109375" customWidth="1"/>
    <col min="14298" max="14298" width="8.7109375" customWidth="1"/>
    <col min="14299" max="14299" width="14" customWidth="1"/>
    <col min="14300" max="14301" width="13.42578125" customWidth="1"/>
    <col min="14302" max="14302" width="27.140625" customWidth="1"/>
    <col min="14303" max="14303" width="21.28515625" customWidth="1"/>
    <col min="14304" max="14304" width="20.85546875" customWidth="1"/>
    <col min="14305" max="14319" width="0" hidden="1" customWidth="1"/>
    <col min="14320" max="14323" width="9.140625" customWidth="1"/>
    <col min="14550" max="14550" width="3.85546875" customWidth="1"/>
    <col min="14551" max="14551" width="21.28515625" customWidth="1"/>
    <col min="14552" max="14552" width="16.42578125" customWidth="1"/>
    <col min="14553" max="14553" width="13.7109375" customWidth="1"/>
    <col min="14554" max="14554" width="8.7109375" customWidth="1"/>
    <col min="14555" max="14555" width="14" customWidth="1"/>
    <col min="14556" max="14557" width="13.42578125" customWidth="1"/>
    <col min="14558" max="14558" width="27.140625" customWidth="1"/>
    <col min="14559" max="14559" width="21.28515625" customWidth="1"/>
    <col min="14560" max="14560" width="20.85546875" customWidth="1"/>
    <col min="14561" max="14575" width="0" hidden="1" customWidth="1"/>
    <col min="14576" max="14579" width="9.140625" customWidth="1"/>
    <col min="14806" max="14806" width="3.85546875" customWidth="1"/>
    <col min="14807" max="14807" width="21.28515625" customWidth="1"/>
    <col min="14808" max="14808" width="16.42578125" customWidth="1"/>
    <col min="14809" max="14809" width="13.7109375" customWidth="1"/>
    <col min="14810" max="14810" width="8.7109375" customWidth="1"/>
    <col min="14811" max="14811" width="14" customWidth="1"/>
    <col min="14812" max="14813" width="13.42578125" customWidth="1"/>
    <col min="14814" max="14814" width="27.140625" customWidth="1"/>
    <col min="14815" max="14815" width="21.28515625" customWidth="1"/>
    <col min="14816" max="14816" width="20.85546875" customWidth="1"/>
    <col min="14817" max="14831" width="0" hidden="1" customWidth="1"/>
    <col min="14832" max="14835" width="9.140625" customWidth="1"/>
    <col min="15062" max="15062" width="3.85546875" customWidth="1"/>
    <col min="15063" max="15063" width="21.28515625" customWidth="1"/>
    <col min="15064" max="15064" width="16.42578125" customWidth="1"/>
    <col min="15065" max="15065" width="13.7109375" customWidth="1"/>
    <col min="15066" max="15066" width="8.7109375" customWidth="1"/>
    <col min="15067" max="15067" width="14" customWidth="1"/>
    <col min="15068" max="15069" width="13.42578125" customWidth="1"/>
    <col min="15070" max="15070" width="27.140625" customWidth="1"/>
    <col min="15071" max="15071" width="21.28515625" customWidth="1"/>
    <col min="15072" max="15072" width="20.85546875" customWidth="1"/>
    <col min="15073" max="15087" width="0" hidden="1" customWidth="1"/>
    <col min="15088" max="15091" width="9.140625" customWidth="1"/>
    <col min="15318" max="15318" width="3.85546875" customWidth="1"/>
    <col min="15319" max="15319" width="21.28515625" customWidth="1"/>
    <col min="15320" max="15320" width="16.42578125" customWidth="1"/>
    <col min="15321" max="15321" width="13.7109375" customWidth="1"/>
    <col min="15322" max="15322" width="8.7109375" customWidth="1"/>
    <col min="15323" max="15323" width="14" customWidth="1"/>
    <col min="15324" max="15325" width="13.42578125" customWidth="1"/>
    <col min="15326" max="15326" width="27.140625" customWidth="1"/>
    <col min="15327" max="15327" width="21.28515625" customWidth="1"/>
    <col min="15328" max="15328" width="20.85546875" customWidth="1"/>
    <col min="15329" max="15343" width="0" hidden="1" customWidth="1"/>
    <col min="15344" max="15347" width="9.140625" customWidth="1"/>
    <col min="15574" max="15574" width="3.85546875" customWidth="1"/>
    <col min="15575" max="15575" width="21.28515625" customWidth="1"/>
    <col min="15576" max="15576" width="16.42578125" customWidth="1"/>
    <col min="15577" max="15577" width="13.7109375" customWidth="1"/>
    <col min="15578" max="15578" width="8.7109375" customWidth="1"/>
    <col min="15579" max="15579" width="14" customWidth="1"/>
    <col min="15580" max="15581" width="13.42578125" customWidth="1"/>
    <col min="15582" max="15582" width="27.140625" customWidth="1"/>
    <col min="15583" max="15583" width="21.28515625" customWidth="1"/>
    <col min="15584" max="15584" width="20.85546875" customWidth="1"/>
    <col min="15585" max="15599" width="0" hidden="1" customWidth="1"/>
    <col min="15600" max="15603" width="9.140625" customWidth="1"/>
    <col min="15830" max="15830" width="3.85546875" customWidth="1"/>
    <col min="15831" max="15831" width="21.28515625" customWidth="1"/>
    <col min="15832" max="15832" width="16.42578125" customWidth="1"/>
    <col min="15833" max="15833" width="13.7109375" customWidth="1"/>
    <col min="15834" max="15834" width="8.7109375" customWidth="1"/>
    <col min="15835" max="15835" width="14" customWidth="1"/>
    <col min="15836" max="15837" width="13.42578125" customWidth="1"/>
    <col min="15838" max="15838" width="27.140625" customWidth="1"/>
    <col min="15839" max="15839" width="21.28515625" customWidth="1"/>
    <col min="15840" max="15840" width="20.85546875" customWidth="1"/>
    <col min="15841" max="15855" width="0" hidden="1" customWidth="1"/>
    <col min="15856" max="15859" width="9.140625" customWidth="1"/>
    <col min="16086" max="16086" width="3.85546875" customWidth="1"/>
    <col min="16087" max="16087" width="21.28515625" customWidth="1"/>
    <col min="16088" max="16088" width="16.42578125" customWidth="1"/>
    <col min="16089" max="16089" width="13.7109375" customWidth="1"/>
    <col min="16090" max="16090" width="8.7109375" customWidth="1"/>
    <col min="16091" max="16091" width="14" customWidth="1"/>
    <col min="16092" max="16093" width="13.42578125" customWidth="1"/>
    <col min="16094" max="16094" width="27.140625" customWidth="1"/>
    <col min="16095" max="16095" width="21.28515625" customWidth="1"/>
    <col min="16096" max="16096" width="20.85546875" customWidth="1"/>
    <col min="16097" max="16111" width="0" hidden="1" customWidth="1"/>
    <col min="16112" max="16115" width="9.140625" customWidth="1"/>
  </cols>
  <sheetData>
    <row r="1" spans="1:20" ht="15.75" x14ac:dyDescent="0.25">
      <c r="S1" s="77" t="s">
        <v>47</v>
      </c>
      <c r="T1" s="77"/>
    </row>
    <row r="2" spans="1:20" ht="33.75" x14ac:dyDescent="0.5">
      <c r="A2" s="78" t="s">
        <v>46</v>
      </c>
      <c r="B2" s="78"/>
      <c r="C2" s="78"/>
      <c r="D2" s="78"/>
    </row>
    <row r="3" spans="1:20" ht="34.5" customHeight="1" x14ac:dyDescent="0.25">
      <c r="A3" s="63" t="s">
        <v>46</v>
      </c>
      <c r="B3" s="64"/>
      <c r="C3" s="64"/>
      <c r="D3" s="64"/>
      <c r="E3" s="65"/>
      <c r="F3" s="66" t="s">
        <v>35</v>
      </c>
      <c r="G3" s="67"/>
      <c r="H3" s="67"/>
      <c r="I3" s="67"/>
      <c r="J3" s="67"/>
      <c r="K3" s="66" t="s">
        <v>34</v>
      </c>
      <c r="L3" s="67"/>
      <c r="M3" s="67"/>
      <c r="N3" s="67"/>
      <c r="O3" s="67"/>
      <c r="P3" s="67"/>
      <c r="Q3" s="67"/>
      <c r="R3" s="67"/>
      <c r="S3" s="67"/>
      <c r="T3" s="68"/>
    </row>
    <row r="4" spans="1:20" ht="210" customHeight="1" x14ac:dyDescent="0.25">
      <c r="A4" s="69" t="s">
        <v>0</v>
      </c>
      <c r="B4" s="70" t="s">
        <v>1</v>
      </c>
      <c r="C4" s="71" t="s">
        <v>16</v>
      </c>
      <c r="D4" s="72"/>
      <c r="E4" s="25" t="s">
        <v>15</v>
      </c>
      <c r="F4" s="17" t="s">
        <v>30</v>
      </c>
      <c r="G4" s="13" t="s">
        <v>38</v>
      </c>
      <c r="H4" s="17" t="s">
        <v>29</v>
      </c>
      <c r="I4" s="13" t="s">
        <v>39</v>
      </c>
      <c r="J4" s="14" t="s">
        <v>45</v>
      </c>
      <c r="K4" s="25" t="s">
        <v>14</v>
      </c>
      <c r="L4" s="17" t="s">
        <v>31</v>
      </c>
      <c r="M4" s="13" t="s">
        <v>40</v>
      </c>
      <c r="N4" s="17" t="s">
        <v>32</v>
      </c>
      <c r="O4" s="13" t="s">
        <v>41</v>
      </c>
      <c r="P4" s="14" t="s">
        <v>43</v>
      </c>
      <c r="Q4" s="12" t="s">
        <v>44</v>
      </c>
      <c r="R4" s="40" t="s">
        <v>36</v>
      </c>
      <c r="S4" s="12" t="s">
        <v>37</v>
      </c>
      <c r="T4" s="12" t="s">
        <v>42</v>
      </c>
    </row>
    <row r="5" spans="1:20" ht="30.75" customHeight="1" x14ac:dyDescent="0.25">
      <c r="A5" s="69"/>
      <c r="B5" s="70"/>
      <c r="C5" s="73"/>
      <c r="D5" s="74"/>
      <c r="E5" s="3" t="s">
        <v>13</v>
      </c>
      <c r="F5" s="15" t="s">
        <v>12</v>
      </c>
      <c r="G5" s="3" t="s">
        <v>2</v>
      </c>
      <c r="H5" s="18" t="s">
        <v>12</v>
      </c>
      <c r="I5" s="3" t="s">
        <v>2</v>
      </c>
      <c r="J5" s="42" t="s">
        <v>2</v>
      </c>
      <c r="K5" s="3" t="s">
        <v>13</v>
      </c>
      <c r="L5" s="18" t="s">
        <v>12</v>
      </c>
      <c r="M5" s="3" t="s">
        <v>2</v>
      </c>
      <c r="N5" s="18" t="s">
        <v>12</v>
      </c>
      <c r="O5" s="3" t="s">
        <v>2</v>
      </c>
      <c r="P5" s="42" t="s">
        <v>2</v>
      </c>
      <c r="Q5" s="3" t="s">
        <v>2</v>
      </c>
      <c r="R5" s="4"/>
      <c r="S5" s="3" t="s">
        <v>2</v>
      </c>
      <c r="T5" s="3" t="s">
        <v>2</v>
      </c>
    </row>
    <row r="6" spans="1:20" s="10" customFormat="1" ht="11.25" customHeight="1" x14ac:dyDescent="0.25">
      <c r="A6" s="22">
        <v>1</v>
      </c>
      <c r="B6" s="22">
        <v>2</v>
      </c>
      <c r="C6" s="75">
        <v>3</v>
      </c>
      <c r="D6" s="76"/>
      <c r="E6" s="26">
        <v>4</v>
      </c>
      <c r="F6" s="27">
        <v>5</v>
      </c>
      <c r="G6" s="26">
        <v>6</v>
      </c>
      <c r="H6" s="27">
        <v>7</v>
      </c>
      <c r="I6" s="28">
        <v>8</v>
      </c>
      <c r="J6" s="29">
        <v>9</v>
      </c>
      <c r="K6" s="26">
        <v>10</v>
      </c>
      <c r="L6" s="27">
        <v>11</v>
      </c>
      <c r="M6" s="28">
        <v>12</v>
      </c>
      <c r="N6" s="30">
        <v>13</v>
      </c>
      <c r="O6" s="28">
        <v>14</v>
      </c>
      <c r="P6" s="29">
        <v>15</v>
      </c>
      <c r="Q6" s="31">
        <v>16</v>
      </c>
      <c r="R6" s="41">
        <v>17</v>
      </c>
      <c r="S6" s="41">
        <v>18</v>
      </c>
      <c r="T6" s="41">
        <v>19</v>
      </c>
    </row>
    <row r="7" spans="1:20" s="1" customFormat="1" x14ac:dyDescent="0.25">
      <c r="A7" s="22">
        <v>2</v>
      </c>
      <c r="B7" s="23" t="s">
        <v>3</v>
      </c>
      <c r="C7" s="61" t="s">
        <v>23</v>
      </c>
      <c r="D7" s="62"/>
      <c r="E7" s="19">
        <v>21</v>
      </c>
      <c r="F7" s="30">
        <v>2</v>
      </c>
      <c r="G7" s="21"/>
      <c r="H7" s="30">
        <v>4</v>
      </c>
      <c r="I7" s="21"/>
      <c r="J7" s="37">
        <f>F7*G7+H7*I7</f>
        <v>0</v>
      </c>
      <c r="K7" s="19">
        <v>11785.8</v>
      </c>
      <c r="L7" s="30">
        <v>949</v>
      </c>
      <c r="M7" s="21"/>
      <c r="N7" s="30">
        <v>45</v>
      </c>
      <c r="O7" s="21"/>
      <c r="P7" s="37">
        <f>L7*M7+N7*O7</f>
        <v>0</v>
      </c>
      <c r="Q7" s="19">
        <f>J7+P7</f>
        <v>0</v>
      </c>
      <c r="R7" s="39"/>
      <c r="S7" s="39">
        <f>Q7*R7/100</f>
        <v>0</v>
      </c>
      <c r="T7" s="43">
        <f>Q7+S7</f>
        <v>0</v>
      </c>
    </row>
    <row r="8" spans="1:20" s="1" customFormat="1" x14ac:dyDescent="0.25">
      <c r="A8" s="22">
        <v>3</v>
      </c>
      <c r="B8" s="23" t="s">
        <v>3</v>
      </c>
      <c r="C8" s="24" t="s">
        <v>24</v>
      </c>
      <c r="D8" s="32"/>
      <c r="E8" s="19">
        <v>7</v>
      </c>
      <c r="F8" s="30">
        <v>1</v>
      </c>
      <c r="G8" s="21"/>
      <c r="H8" s="30">
        <v>2</v>
      </c>
      <c r="I8" s="21"/>
      <c r="J8" s="37">
        <f>F8*G8+H8*I8</f>
        <v>0</v>
      </c>
      <c r="K8" s="19">
        <v>15071</v>
      </c>
      <c r="L8" s="30">
        <v>1241</v>
      </c>
      <c r="M8" s="21"/>
      <c r="N8" s="30">
        <v>5</v>
      </c>
      <c r="O8" s="21"/>
      <c r="P8" s="37">
        <f>L8*M8+N8*O8</f>
        <v>0</v>
      </c>
      <c r="Q8" s="19">
        <f t="shared" ref="Q8:Q11" si="0">J8+P8</f>
        <v>0</v>
      </c>
      <c r="R8" s="39"/>
      <c r="S8" s="39">
        <f t="shared" ref="S8:S11" si="1">Q8*R8/100</f>
        <v>0</v>
      </c>
      <c r="T8" s="43">
        <f t="shared" ref="T8:T11" si="2">Q8+S8</f>
        <v>0</v>
      </c>
    </row>
    <row r="9" spans="1:20" s="1" customFormat="1" x14ac:dyDescent="0.25">
      <c r="A9" s="22">
        <v>4</v>
      </c>
      <c r="B9" s="23" t="s">
        <v>3</v>
      </c>
      <c r="C9" s="61" t="s">
        <v>25</v>
      </c>
      <c r="D9" s="62"/>
      <c r="E9" s="19">
        <v>0</v>
      </c>
      <c r="F9" s="30">
        <v>0</v>
      </c>
      <c r="G9" s="21"/>
      <c r="H9" s="30">
        <v>0</v>
      </c>
      <c r="I9" s="21"/>
      <c r="J9" s="37">
        <f>G9*F9+H9*I9</f>
        <v>0</v>
      </c>
      <c r="K9" s="19">
        <v>160</v>
      </c>
      <c r="L9" s="30">
        <v>40</v>
      </c>
      <c r="M9" s="21"/>
      <c r="N9" s="30">
        <v>0</v>
      </c>
      <c r="O9" s="21"/>
      <c r="P9" s="37">
        <f>L9*M9+N9*O9</f>
        <v>0</v>
      </c>
      <c r="Q9" s="19">
        <f t="shared" si="0"/>
        <v>0</v>
      </c>
      <c r="R9" s="39"/>
      <c r="S9" s="39">
        <f t="shared" si="1"/>
        <v>0</v>
      </c>
      <c r="T9" s="43">
        <f t="shared" si="2"/>
        <v>0</v>
      </c>
    </row>
    <row r="10" spans="1:20" s="1" customFormat="1" x14ac:dyDescent="0.25">
      <c r="A10" s="22">
        <v>6</v>
      </c>
      <c r="B10" s="23" t="s">
        <v>3</v>
      </c>
      <c r="C10" s="61" t="s">
        <v>4</v>
      </c>
      <c r="D10" s="62"/>
      <c r="E10" s="19">
        <v>0</v>
      </c>
      <c r="F10" s="30">
        <v>0</v>
      </c>
      <c r="G10" s="21"/>
      <c r="H10" s="30">
        <v>0</v>
      </c>
      <c r="I10" s="21"/>
      <c r="J10" s="37">
        <f>F10*G10+H10*I10</f>
        <v>0</v>
      </c>
      <c r="K10" s="19">
        <v>44.5</v>
      </c>
      <c r="L10" s="30">
        <v>20</v>
      </c>
      <c r="M10" s="21"/>
      <c r="N10" s="30">
        <v>0</v>
      </c>
      <c r="O10" s="21"/>
      <c r="P10" s="37">
        <f t="shared" ref="P10" si="3">L10*M10+N10*O10</f>
        <v>0</v>
      </c>
      <c r="Q10" s="19">
        <f t="shared" si="0"/>
        <v>0</v>
      </c>
      <c r="R10" s="39"/>
      <c r="S10" s="39">
        <f t="shared" si="1"/>
        <v>0</v>
      </c>
      <c r="T10" s="43">
        <f t="shared" si="2"/>
        <v>0</v>
      </c>
    </row>
    <row r="11" spans="1:20" s="1" customFormat="1" x14ac:dyDescent="0.25">
      <c r="A11" s="22">
        <v>7</v>
      </c>
      <c r="B11" s="23" t="s">
        <v>3</v>
      </c>
      <c r="C11" s="61" t="s">
        <v>28</v>
      </c>
      <c r="D11" s="62"/>
      <c r="E11" s="19">
        <v>0</v>
      </c>
      <c r="F11" s="30">
        <v>0</v>
      </c>
      <c r="G11" s="21"/>
      <c r="H11" s="30">
        <v>0</v>
      </c>
      <c r="I11" s="21"/>
      <c r="J11" s="37">
        <f>F11*G11+H11*I11</f>
        <v>0</v>
      </c>
      <c r="K11" s="19">
        <v>97</v>
      </c>
      <c r="L11" s="30">
        <v>65</v>
      </c>
      <c r="M11" s="21"/>
      <c r="N11" s="30">
        <v>0</v>
      </c>
      <c r="O11" s="21"/>
      <c r="P11" s="37">
        <f>L11*M11+N11*O11</f>
        <v>0</v>
      </c>
      <c r="Q11" s="19">
        <f t="shared" si="0"/>
        <v>0</v>
      </c>
      <c r="R11" s="39"/>
      <c r="S11" s="39">
        <f t="shared" si="1"/>
        <v>0</v>
      </c>
      <c r="T11" s="43">
        <f t="shared" si="2"/>
        <v>0</v>
      </c>
    </row>
    <row r="12" spans="1:20" s="1" customFormat="1" ht="21" customHeight="1" x14ac:dyDescent="0.25">
      <c r="A12" s="58" t="s">
        <v>8</v>
      </c>
      <c r="B12" s="58"/>
      <c r="C12" s="59"/>
      <c r="D12" s="60"/>
      <c r="E12" s="20">
        <f>SUM(E7:E11)</f>
        <v>28</v>
      </c>
      <c r="F12" s="50">
        <f>SUM(F7:F11)</f>
        <v>3</v>
      </c>
      <c r="G12" s="35"/>
      <c r="H12" s="50">
        <f>SUM(H7:H11)</f>
        <v>6</v>
      </c>
      <c r="I12" s="35"/>
      <c r="J12" s="20">
        <f>SUM(J7:J11)</f>
        <v>0</v>
      </c>
      <c r="K12" s="20">
        <f>SUM(K7:K11)</f>
        <v>27158.3</v>
      </c>
      <c r="L12" s="50">
        <f>SUM(L7:L11)</f>
        <v>2315</v>
      </c>
      <c r="M12" s="35"/>
      <c r="N12" s="50">
        <f>SUM(N7:N11)</f>
        <v>50</v>
      </c>
      <c r="O12" s="35"/>
      <c r="P12" s="20">
        <f>SUM(P7:P11)</f>
        <v>0</v>
      </c>
      <c r="Q12" s="20">
        <f>SUM(Q7:Q11)</f>
        <v>0</v>
      </c>
      <c r="R12" s="44"/>
      <c r="S12" s="48">
        <f>SUM(S7:S11)</f>
        <v>0</v>
      </c>
      <c r="T12" s="46">
        <f>SUM(T7:T11)</f>
        <v>0</v>
      </c>
    </row>
    <row r="13" spans="1:20" s="1" customFormat="1" x14ac:dyDescent="0.25">
      <c r="A13" s="22">
        <v>8</v>
      </c>
      <c r="B13" s="23" t="s">
        <v>5</v>
      </c>
      <c r="C13" s="61" t="s">
        <v>26</v>
      </c>
      <c r="D13" s="62"/>
      <c r="E13" s="49">
        <v>0</v>
      </c>
      <c r="F13" s="30">
        <v>0</v>
      </c>
      <c r="G13" s="21"/>
      <c r="H13" s="30">
        <v>0</v>
      </c>
      <c r="I13" s="21"/>
      <c r="J13" s="37">
        <f>F13*G13+H13*I13</f>
        <v>0</v>
      </c>
      <c r="K13" s="21">
        <v>4370.2</v>
      </c>
      <c r="L13" s="30">
        <v>565</v>
      </c>
      <c r="M13" s="21"/>
      <c r="N13" s="30">
        <v>122</v>
      </c>
      <c r="O13" s="21"/>
      <c r="P13" s="37">
        <f>L13*M13+N13*O13</f>
        <v>0</v>
      </c>
      <c r="Q13" s="19">
        <f t="shared" ref="Q13:Q14" si="4">J13+P13</f>
        <v>0</v>
      </c>
      <c r="R13" s="39"/>
      <c r="S13" s="39">
        <f t="shared" ref="S13:S14" si="5">Q13*R13/100</f>
        <v>0</v>
      </c>
      <c r="T13" s="43">
        <f t="shared" ref="T13:T14" si="6">Q13+S13</f>
        <v>0</v>
      </c>
    </row>
    <row r="14" spans="1:20" s="1" customFormat="1" x14ac:dyDescent="0.25">
      <c r="A14" s="22">
        <v>9</v>
      </c>
      <c r="B14" s="23" t="s">
        <v>5</v>
      </c>
      <c r="C14" s="61" t="s">
        <v>27</v>
      </c>
      <c r="D14" s="62"/>
      <c r="E14" s="21">
        <v>0</v>
      </c>
      <c r="F14" s="30">
        <v>0</v>
      </c>
      <c r="G14" s="21"/>
      <c r="H14" s="30">
        <v>0</v>
      </c>
      <c r="I14" s="21"/>
      <c r="J14" s="37">
        <f>F14*G14+H14*I14</f>
        <v>0</v>
      </c>
      <c r="K14" s="21">
        <v>487.8</v>
      </c>
      <c r="L14" s="30">
        <v>46</v>
      </c>
      <c r="M14" s="21"/>
      <c r="N14" s="30">
        <v>126</v>
      </c>
      <c r="O14" s="21"/>
      <c r="P14" s="37">
        <f t="shared" ref="P14" si="7">L14*M14+N14*O14</f>
        <v>0</v>
      </c>
      <c r="Q14" s="19">
        <f t="shared" si="4"/>
        <v>0</v>
      </c>
      <c r="R14" s="39"/>
      <c r="S14" s="39">
        <f t="shared" si="5"/>
        <v>0</v>
      </c>
      <c r="T14" s="43">
        <f t="shared" si="6"/>
        <v>0</v>
      </c>
    </row>
    <row r="15" spans="1:20" s="1" customFormat="1" ht="21" customHeight="1" x14ac:dyDescent="0.25">
      <c r="A15" s="58" t="s">
        <v>9</v>
      </c>
      <c r="B15" s="58"/>
      <c r="C15" s="59"/>
      <c r="D15" s="60"/>
      <c r="E15" s="20">
        <f>SUM(E13:E14)</f>
        <v>0</v>
      </c>
      <c r="F15" s="50">
        <f>SUM(F13:F14)</f>
        <v>0</v>
      </c>
      <c r="G15" s="36"/>
      <c r="H15" s="50">
        <f>SUM(H13:H14)</f>
        <v>0</v>
      </c>
      <c r="I15" s="36"/>
      <c r="J15" s="20">
        <f>SUM(J13:J14)</f>
        <v>0</v>
      </c>
      <c r="K15" s="20">
        <f>SUM(K13:K14)</f>
        <v>4858</v>
      </c>
      <c r="L15" s="50">
        <f>SUM(L13:L14)</f>
        <v>611</v>
      </c>
      <c r="M15" s="36"/>
      <c r="N15" s="50">
        <f>SUM(N13:N14)</f>
        <v>248</v>
      </c>
      <c r="O15" s="36"/>
      <c r="P15" s="20">
        <f>SUM(P13:P14)</f>
        <v>0</v>
      </c>
      <c r="Q15" s="20">
        <f>J15+P15</f>
        <v>0</v>
      </c>
      <c r="R15" s="44"/>
      <c r="S15" s="48">
        <f>SUM(S13:S14)</f>
        <v>0</v>
      </c>
      <c r="T15" s="46">
        <f>SUM(T13:T14)</f>
        <v>0</v>
      </c>
    </row>
    <row r="16" spans="1:20" s="1" customFormat="1" x14ac:dyDescent="0.25">
      <c r="A16" s="22">
        <v>10</v>
      </c>
      <c r="B16" s="24" t="s">
        <v>6</v>
      </c>
      <c r="C16" s="61" t="s">
        <v>18</v>
      </c>
      <c r="D16" s="62"/>
      <c r="E16" s="19">
        <v>0</v>
      </c>
      <c r="F16" s="30">
        <v>0</v>
      </c>
      <c r="G16" s="21"/>
      <c r="H16" s="30">
        <v>0</v>
      </c>
      <c r="I16" s="21"/>
      <c r="J16" s="37">
        <f t="shared" ref="J16:J22" si="8">F16*G16+H16*I16</f>
        <v>0</v>
      </c>
      <c r="K16" s="19">
        <v>3146.9</v>
      </c>
      <c r="L16" s="30">
        <v>293</v>
      </c>
      <c r="M16" s="21"/>
      <c r="N16" s="30">
        <v>0</v>
      </c>
      <c r="O16" s="21"/>
      <c r="P16" s="37">
        <f>L16*M16+N16*O16</f>
        <v>0</v>
      </c>
      <c r="Q16" s="19">
        <f t="shared" ref="Q16:Q22" si="9">J16+P16</f>
        <v>0</v>
      </c>
      <c r="R16" s="39"/>
      <c r="S16" s="39">
        <f t="shared" ref="S16:S22" si="10">Q16*R16/100</f>
        <v>0</v>
      </c>
      <c r="T16" s="43">
        <f t="shared" ref="T16:T22" si="11">Q16+S16</f>
        <v>0</v>
      </c>
    </row>
    <row r="17" spans="1:180" s="1" customFormat="1" x14ac:dyDescent="0.25">
      <c r="A17" s="22">
        <v>11</v>
      </c>
      <c r="B17" s="24" t="s">
        <v>6</v>
      </c>
      <c r="C17" s="61" t="s">
        <v>17</v>
      </c>
      <c r="D17" s="62"/>
      <c r="E17" s="19">
        <v>0</v>
      </c>
      <c r="F17" s="30">
        <v>0</v>
      </c>
      <c r="G17" s="21"/>
      <c r="H17" s="30">
        <v>0</v>
      </c>
      <c r="I17" s="21"/>
      <c r="J17" s="37">
        <f t="shared" si="8"/>
        <v>0</v>
      </c>
      <c r="K17" s="19">
        <v>994.3</v>
      </c>
      <c r="L17" s="30">
        <v>276</v>
      </c>
      <c r="M17" s="21"/>
      <c r="N17" s="30">
        <v>0</v>
      </c>
      <c r="O17" s="21"/>
      <c r="P17" s="37">
        <f t="shared" ref="P17:P21" si="12">L17*M17+N17*O17</f>
        <v>0</v>
      </c>
      <c r="Q17" s="19">
        <f t="shared" si="9"/>
        <v>0</v>
      </c>
      <c r="R17" s="39"/>
      <c r="S17" s="39">
        <f t="shared" si="10"/>
        <v>0</v>
      </c>
      <c r="T17" s="43">
        <f t="shared" si="11"/>
        <v>0</v>
      </c>
    </row>
    <row r="18" spans="1:180" s="1" customFormat="1" x14ac:dyDescent="0.25">
      <c r="A18" s="22">
        <v>12</v>
      </c>
      <c r="B18" s="24" t="s">
        <v>6</v>
      </c>
      <c r="C18" s="61" t="s">
        <v>19</v>
      </c>
      <c r="D18" s="62"/>
      <c r="E18" s="19">
        <v>0</v>
      </c>
      <c r="F18" s="30">
        <v>0</v>
      </c>
      <c r="G18" s="21"/>
      <c r="H18" s="30">
        <v>0</v>
      </c>
      <c r="I18" s="21"/>
      <c r="J18" s="37">
        <f t="shared" si="8"/>
        <v>0</v>
      </c>
      <c r="K18" s="19">
        <v>262.39999999999998</v>
      </c>
      <c r="L18" s="30">
        <v>16</v>
      </c>
      <c r="M18" s="21"/>
      <c r="N18" s="30">
        <v>0</v>
      </c>
      <c r="O18" s="21"/>
      <c r="P18" s="37">
        <f t="shared" si="12"/>
        <v>0</v>
      </c>
      <c r="Q18" s="19">
        <f t="shared" si="9"/>
        <v>0</v>
      </c>
      <c r="R18" s="39"/>
      <c r="S18" s="39">
        <f t="shared" si="10"/>
        <v>0</v>
      </c>
      <c r="T18" s="43">
        <f t="shared" si="11"/>
        <v>0</v>
      </c>
    </row>
    <row r="19" spans="1:180" s="1" customFormat="1" x14ac:dyDescent="0.25">
      <c r="A19" s="22">
        <v>13</v>
      </c>
      <c r="B19" s="24" t="s">
        <v>6</v>
      </c>
      <c r="C19" s="61" t="s">
        <v>20</v>
      </c>
      <c r="D19" s="62"/>
      <c r="E19" s="19">
        <v>0</v>
      </c>
      <c r="F19" s="30">
        <v>0</v>
      </c>
      <c r="G19" s="21"/>
      <c r="H19" s="30">
        <v>0</v>
      </c>
      <c r="I19" s="21"/>
      <c r="J19" s="37">
        <f t="shared" si="8"/>
        <v>0</v>
      </c>
      <c r="K19" s="19">
        <v>453.6</v>
      </c>
      <c r="L19" s="30">
        <v>36</v>
      </c>
      <c r="M19" s="21"/>
      <c r="N19" s="30">
        <v>0</v>
      </c>
      <c r="O19" s="21"/>
      <c r="P19" s="37">
        <f t="shared" si="12"/>
        <v>0</v>
      </c>
      <c r="Q19" s="19">
        <f t="shared" si="9"/>
        <v>0</v>
      </c>
      <c r="R19" s="39"/>
      <c r="S19" s="39">
        <f t="shared" si="10"/>
        <v>0</v>
      </c>
      <c r="T19" s="43">
        <f t="shared" si="11"/>
        <v>0</v>
      </c>
    </row>
    <row r="20" spans="1:180" s="1" customFormat="1" x14ac:dyDescent="0.25">
      <c r="A20" s="22">
        <v>14</v>
      </c>
      <c r="B20" s="24" t="s">
        <v>6</v>
      </c>
      <c r="C20" s="61" t="s">
        <v>33</v>
      </c>
      <c r="D20" s="62"/>
      <c r="E20" s="19">
        <v>0</v>
      </c>
      <c r="F20" s="30">
        <v>0</v>
      </c>
      <c r="G20" s="21"/>
      <c r="H20" s="30">
        <v>0</v>
      </c>
      <c r="I20" s="21"/>
      <c r="J20" s="37">
        <f t="shared" si="8"/>
        <v>0</v>
      </c>
      <c r="K20" s="19">
        <v>117.8</v>
      </c>
      <c r="L20" s="30">
        <v>16</v>
      </c>
      <c r="M20" s="21"/>
      <c r="N20" s="30">
        <v>0</v>
      </c>
      <c r="O20" s="21"/>
      <c r="P20" s="37">
        <f t="shared" si="12"/>
        <v>0</v>
      </c>
      <c r="Q20" s="19">
        <f t="shared" si="9"/>
        <v>0</v>
      </c>
      <c r="R20" s="39"/>
      <c r="S20" s="39">
        <f t="shared" si="10"/>
        <v>0</v>
      </c>
      <c r="T20" s="43">
        <f t="shared" si="11"/>
        <v>0</v>
      </c>
    </row>
    <row r="21" spans="1:180" s="1" customFormat="1" x14ac:dyDescent="0.25">
      <c r="A21" s="22">
        <v>15</v>
      </c>
      <c r="B21" s="24" t="s">
        <v>6</v>
      </c>
      <c r="C21" s="61" t="s">
        <v>21</v>
      </c>
      <c r="D21" s="62"/>
      <c r="E21" s="19">
        <v>0</v>
      </c>
      <c r="F21" s="30">
        <v>0</v>
      </c>
      <c r="G21" s="21"/>
      <c r="H21" s="30">
        <v>0</v>
      </c>
      <c r="I21" s="21"/>
      <c r="J21" s="37">
        <f t="shared" si="8"/>
        <v>0</v>
      </c>
      <c r="K21" s="19">
        <v>411.2</v>
      </c>
      <c r="L21" s="30">
        <v>157</v>
      </c>
      <c r="M21" s="21"/>
      <c r="N21" s="30">
        <v>0</v>
      </c>
      <c r="O21" s="21"/>
      <c r="P21" s="37">
        <f t="shared" si="12"/>
        <v>0</v>
      </c>
      <c r="Q21" s="19">
        <f t="shared" si="9"/>
        <v>0</v>
      </c>
      <c r="R21" s="39"/>
      <c r="S21" s="39">
        <f t="shared" si="10"/>
        <v>0</v>
      </c>
      <c r="T21" s="43">
        <f t="shared" si="11"/>
        <v>0</v>
      </c>
    </row>
    <row r="22" spans="1:180" s="1" customFormat="1" x14ac:dyDescent="0.25">
      <c r="A22" s="22">
        <v>16</v>
      </c>
      <c r="B22" s="24" t="s">
        <v>6</v>
      </c>
      <c r="C22" s="61" t="s">
        <v>22</v>
      </c>
      <c r="D22" s="62"/>
      <c r="E22" s="19">
        <v>10</v>
      </c>
      <c r="F22" s="30">
        <v>1</v>
      </c>
      <c r="G22" s="21"/>
      <c r="H22" s="30">
        <v>2</v>
      </c>
      <c r="I22" s="21"/>
      <c r="J22" s="37">
        <f t="shared" si="8"/>
        <v>0</v>
      </c>
      <c r="K22" s="19">
        <v>227.2</v>
      </c>
      <c r="L22" s="30">
        <v>28</v>
      </c>
      <c r="M22" s="21"/>
      <c r="N22" s="30">
        <v>2</v>
      </c>
      <c r="O22" s="21"/>
      <c r="P22" s="37">
        <f>L22*M22+N22*O22</f>
        <v>0</v>
      </c>
      <c r="Q22" s="19">
        <f t="shared" si="9"/>
        <v>0</v>
      </c>
      <c r="R22" s="39"/>
      <c r="S22" s="39">
        <f t="shared" si="10"/>
        <v>0</v>
      </c>
      <c r="T22" s="43">
        <f t="shared" si="11"/>
        <v>0</v>
      </c>
    </row>
    <row r="23" spans="1:180" ht="21" customHeight="1" x14ac:dyDescent="0.25">
      <c r="A23" s="58" t="s">
        <v>10</v>
      </c>
      <c r="B23" s="58"/>
      <c r="C23" s="59"/>
      <c r="D23" s="60"/>
      <c r="E23" s="20">
        <f>SUM(E16:E22)</f>
        <v>10</v>
      </c>
      <c r="F23" s="50">
        <f>SUM(F16:F22)</f>
        <v>1</v>
      </c>
      <c r="G23" s="20"/>
      <c r="H23" s="50">
        <f>SUM(H17:H22)</f>
        <v>2</v>
      </c>
      <c r="I23" s="16"/>
      <c r="J23" s="20">
        <f>SUM(J16:J22)</f>
        <v>0</v>
      </c>
      <c r="K23" s="20">
        <f>SUM(K16:K22)</f>
        <v>5613.4</v>
      </c>
      <c r="L23" s="50">
        <f>SUM(L16:L22)</f>
        <v>822</v>
      </c>
      <c r="M23" s="16"/>
      <c r="N23" s="50">
        <f>SUM(N16:N22)</f>
        <v>2</v>
      </c>
      <c r="O23" s="16"/>
      <c r="P23" s="20">
        <f>SUM(P16:P22)</f>
        <v>0</v>
      </c>
      <c r="Q23" s="20">
        <f>J23+P23</f>
        <v>0</v>
      </c>
      <c r="R23" s="45"/>
      <c r="S23" s="48">
        <f>SUM(S16:S22)</f>
        <v>0</v>
      </c>
      <c r="T23" s="47">
        <f>SUM(T16:T22)</f>
        <v>0</v>
      </c>
    </row>
    <row r="24" spans="1:180" s="4" customFormat="1" ht="15.75" x14ac:dyDescent="0.25">
      <c r="A24" s="53" t="s">
        <v>11</v>
      </c>
      <c r="B24" s="53"/>
      <c r="C24" s="53"/>
      <c r="D24" s="53"/>
      <c r="E24" s="33">
        <f xml:space="preserve"> E12+E15+E23</f>
        <v>38</v>
      </c>
      <c r="F24" s="51">
        <f xml:space="preserve"> F12+F15+F23</f>
        <v>4</v>
      </c>
      <c r="G24" s="33"/>
      <c r="H24" s="51">
        <f xml:space="preserve"> H12+H15+H23</f>
        <v>8</v>
      </c>
      <c r="I24" s="34"/>
      <c r="J24" s="33">
        <f xml:space="preserve"> J12+J15+J23</f>
        <v>0</v>
      </c>
      <c r="K24" s="33">
        <f xml:space="preserve"> K12+K15+K23</f>
        <v>37629.699999999997</v>
      </c>
      <c r="L24" s="52">
        <f xml:space="preserve"> L12+L15+L23</f>
        <v>3748</v>
      </c>
      <c r="M24" s="34"/>
      <c r="N24" s="52">
        <f xml:space="preserve"> N12+N15+N23</f>
        <v>300</v>
      </c>
      <c r="O24" s="34"/>
      <c r="P24" s="33">
        <f xml:space="preserve"> P12+P15+P23</f>
        <v>0</v>
      </c>
      <c r="Q24" s="33">
        <f>J24+P24</f>
        <v>0</v>
      </c>
      <c r="R24" s="38"/>
      <c r="S24" s="33">
        <f>S12+S15+S23</f>
        <v>0</v>
      </c>
      <c r="T24" s="33">
        <f>T12+T15+T23</f>
        <v>0</v>
      </c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</row>
    <row r="25" spans="1:180" ht="15.75" x14ac:dyDescent="0.25">
      <c r="A25" s="5"/>
      <c r="B25" s="5"/>
      <c r="C25" s="6"/>
      <c r="D25" s="5"/>
      <c r="E25" s="5"/>
      <c r="F25" s="5"/>
      <c r="G25" s="5"/>
      <c r="H25" s="5"/>
      <c r="I25" s="7"/>
      <c r="J25" s="8"/>
      <c r="K25" s="5"/>
      <c r="L25" s="5"/>
      <c r="M25" s="7"/>
      <c r="N25" s="7"/>
      <c r="O25" s="7"/>
      <c r="P25" s="8"/>
      <c r="Q25" s="9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</row>
    <row r="26" spans="1:180" x14ac:dyDescent="0.25">
      <c r="F26" t="s">
        <v>7</v>
      </c>
      <c r="H26" s="54"/>
      <c r="I26" s="54"/>
      <c r="J26" s="54"/>
      <c r="K26" s="54"/>
      <c r="L26" s="54"/>
    </row>
    <row r="27" spans="1:180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30" spans="1:180" x14ac:dyDescent="0.25">
      <c r="O30" s="56"/>
      <c r="P30" s="56"/>
    </row>
    <row r="31" spans="1:180" x14ac:dyDescent="0.25">
      <c r="A31" s="57"/>
      <c r="B31" s="57"/>
      <c r="C31" s="57"/>
      <c r="D31" s="57"/>
      <c r="E31" s="57"/>
      <c r="F31" s="57"/>
      <c r="G31" s="57"/>
      <c r="H31" s="57"/>
    </row>
    <row r="32" spans="1:180" x14ac:dyDescent="0.25">
      <c r="A32" s="57"/>
      <c r="B32" s="57"/>
      <c r="C32" s="57"/>
      <c r="D32" s="57"/>
      <c r="E32" s="57"/>
      <c r="F32" s="57"/>
      <c r="G32" s="57"/>
      <c r="H32" s="57"/>
    </row>
    <row r="33" spans="1:9" x14ac:dyDescent="0.25">
      <c r="A33" s="57"/>
      <c r="B33" s="57"/>
      <c r="C33" s="57"/>
      <c r="D33" s="57"/>
      <c r="E33" s="57"/>
      <c r="F33" s="57"/>
      <c r="G33" s="57"/>
      <c r="H33" s="57"/>
    </row>
    <row r="34" spans="1:9" x14ac:dyDescent="0.25">
      <c r="A34" s="57"/>
      <c r="B34" s="57"/>
      <c r="C34" s="57"/>
      <c r="D34" s="57"/>
      <c r="E34" s="57"/>
      <c r="F34" s="57"/>
      <c r="G34" s="57"/>
      <c r="H34" s="57"/>
    </row>
    <row r="36" spans="1:9" x14ac:dyDescent="0.25">
      <c r="I36"/>
    </row>
    <row r="37" spans="1:9" x14ac:dyDescent="0.25">
      <c r="I37"/>
    </row>
    <row r="38" spans="1:9" x14ac:dyDescent="0.25">
      <c r="I38"/>
    </row>
    <row r="39" spans="1:9" x14ac:dyDescent="0.25">
      <c r="I39"/>
    </row>
  </sheetData>
  <mergeCells count="33">
    <mergeCell ref="A12:B12"/>
    <mergeCell ref="C12:D12"/>
    <mergeCell ref="S1:T1"/>
    <mergeCell ref="A3:E3"/>
    <mergeCell ref="F3:J3"/>
    <mergeCell ref="K3:T3"/>
    <mergeCell ref="A4:A5"/>
    <mergeCell ref="B4:B5"/>
    <mergeCell ref="C4:D5"/>
    <mergeCell ref="C6:D6"/>
    <mergeCell ref="C7:D7"/>
    <mergeCell ref="C9:D9"/>
    <mergeCell ref="C10:D10"/>
    <mergeCell ref="C11:D11"/>
    <mergeCell ref="A2:D2"/>
    <mergeCell ref="A23:B23"/>
    <mergeCell ref="C23:D23"/>
    <mergeCell ref="C13:D13"/>
    <mergeCell ref="C14:D14"/>
    <mergeCell ref="A15:B15"/>
    <mergeCell ref="C15:D15"/>
    <mergeCell ref="C16:D16"/>
    <mergeCell ref="C17:D17"/>
    <mergeCell ref="C18:D18"/>
    <mergeCell ref="C19:D19"/>
    <mergeCell ref="C20:D20"/>
    <mergeCell ref="C21:D21"/>
    <mergeCell ref="C22:D22"/>
    <mergeCell ref="A24:D24"/>
    <mergeCell ref="H26:L26"/>
    <mergeCell ref="A27:Q27"/>
    <mergeCell ref="O30:P30"/>
    <mergeCell ref="A31:H34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0735768-FB72-4027-9E9A-ED2C03CB6EB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Kinal Kamilla</dc:creator>
  <cp:lastModifiedBy>Kaliszczak Karolina</cp:lastModifiedBy>
  <cp:lastPrinted>2023-11-23T07:25:02Z</cp:lastPrinted>
  <dcterms:created xsi:type="dcterms:W3CDTF">2015-12-04T12:53:07Z</dcterms:created>
  <dcterms:modified xsi:type="dcterms:W3CDTF">2024-12-05T11:09:30Z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58f1027d-c183-4f9a-a611-6079d271b582</vt:lpwstr>
  </property>
  <property fmtid="{D5CDD505-2E9C-101B-9397-08002B2CF9AE}" pid="3" name="bjSaver">
    <vt:lpwstr>WfGmKJENMWN51LyBmuNm4Yl0Lm3rIxUc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Kinal Kamilla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10.49.198.22</vt:lpwstr>
  </property>
</Properties>
</file>