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liki\DZIAL_ZP\_Maria\2024\190_2024 opatrunki II (Barlicki, CSK)\190_2024 SWZ strona\"/>
    </mc:Choice>
  </mc:AlternateContent>
  <bookViews>
    <workbookView xWindow="0" yWindow="0" windowWidth="28800" windowHeight="11010" activeTab="1"/>
  </bookViews>
  <sheets>
    <sheet name="DODATEK" sheetId="8" r:id="rId1"/>
    <sheet name="CAŁOŚĆ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7" i="8" l="1"/>
  <c r="Z37" i="8"/>
  <c r="X37" i="8"/>
  <c r="W37" i="8"/>
  <c r="U37" i="8"/>
  <c r="T37" i="8"/>
  <c r="R37" i="8"/>
  <c r="Q37" i="8"/>
  <c r="Z180" i="7"/>
  <c r="AA180" i="7" s="1"/>
  <c r="X180" i="7"/>
  <c r="Y180" i="7" s="1"/>
  <c r="V180" i="7"/>
  <c r="W180" i="7" s="1"/>
  <c r="T180" i="7"/>
  <c r="U180" i="7" s="1"/>
  <c r="Z179" i="7"/>
  <c r="AA179" i="7" s="1"/>
  <c r="X179" i="7"/>
  <c r="Y179" i="7" s="1"/>
  <c r="V179" i="7"/>
  <c r="W179" i="7" s="1"/>
  <c r="T179" i="7"/>
  <c r="U179" i="7" s="1"/>
  <c r="Z178" i="7"/>
  <c r="X178" i="7"/>
  <c r="Y178" i="7" s="1"/>
  <c r="V178" i="7"/>
  <c r="W178" i="7" s="1"/>
  <c r="T178" i="7"/>
  <c r="U178" i="7" s="1"/>
  <c r="Z177" i="7"/>
  <c r="AA177" i="7" s="1"/>
  <c r="X177" i="7"/>
  <c r="Y177" i="7" s="1"/>
  <c r="V177" i="7"/>
  <c r="W177" i="7" s="1"/>
  <c r="T177" i="7"/>
  <c r="U177" i="7" s="1"/>
  <c r="Z176" i="7"/>
  <c r="AA176" i="7" s="1"/>
  <c r="X176" i="7"/>
  <c r="V176" i="7"/>
  <c r="T176" i="7"/>
  <c r="AI162" i="7"/>
  <c r="AJ162" i="7" s="1"/>
  <c r="AG162" i="7"/>
  <c r="AH162" i="7" s="1"/>
  <c r="AE162" i="7"/>
  <c r="AF162" i="7" s="1"/>
  <c r="AC162" i="7"/>
  <c r="AD162" i="7" s="1"/>
  <c r="AA162" i="7"/>
  <c r="AB162" i="7" s="1"/>
  <c r="Y162" i="7"/>
  <c r="Z162" i="7" s="1"/>
  <c r="AI161" i="7"/>
  <c r="AI163" i="7" s="1"/>
  <c r="AB168" i="7" s="1"/>
  <c r="Y206" i="7" s="1"/>
  <c r="Y208" i="7" s="1"/>
  <c r="AG161" i="7"/>
  <c r="AE161" i="7"/>
  <c r="AF161" i="7" s="1"/>
  <c r="AC161" i="7"/>
  <c r="AA161" i="7"/>
  <c r="Y161" i="7"/>
  <c r="Z161" i="7" s="1"/>
  <c r="T181" i="7" l="1"/>
  <c r="P186" i="7" s="1"/>
  <c r="Q207" i="7" s="1"/>
  <c r="X181" i="7"/>
  <c r="T186" i="7" s="1"/>
  <c r="Z181" i="7"/>
  <c r="U186" i="7" s="1"/>
  <c r="X207" i="7" s="1"/>
  <c r="AG163" i="7"/>
  <c r="AA168" i="7" s="1"/>
  <c r="X206" i="7" s="1"/>
  <c r="AF163" i="7"/>
  <c r="AC168" i="7" s="1"/>
  <c r="Z206" i="7" s="1"/>
  <c r="AA163" i="7"/>
  <c r="U168" i="7" s="1"/>
  <c r="R206" i="7" s="1"/>
  <c r="AB161" i="7"/>
  <c r="AB163" i="7" s="1"/>
  <c r="X168" i="7" s="1"/>
  <c r="U206" i="7" s="1"/>
  <c r="AC163" i="7"/>
  <c r="V168" i="7" s="1"/>
  <c r="S206" i="7" s="1"/>
  <c r="S208" i="7" s="1"/>
  <c r="V181" i="7"/>
  <c r="Q186" i="7" s="1"/>
  <c r="AH161" i="7"/>
  <c r="AH163" i="7" s="1"/>
  <c r="AD168" i="7" s="1"/>
  <c r="AA206" i="7" s="1"/>
  <c r="W176" i="7"/>
  <c r="Z163" i="7"/>
  <c r="W168" i="7" s="1"/>
  <c r="T206" i="7" s="1"/>
  <c r="W181" i="7"/>
  <c r="S186" i="7" s="1"/>
  <c r="U207" i="7" s="1"/>
  <c r="AA178" i="7"/>
  <c r="AA181" i="7" s="1"/>
  <c r="W186" i="7" s="1"/>
  <c r="AA207" i="7" s="1"/>
  <c r="AE163" i="7"/>
  <c r="Z168" i="7" s="1"/>
  <c r="U176" i="7"/>
  <c r="U181" i="7" s="1"/>
  <c r="R186" i="7" s="1"/>
  <c r="T207" i="7" s="1"/>
  <c r="AJ161" i="7"/>
  <c r="AJ163" i="7" s="1"/>
  <c r="AE168" i="7" s="1"/>
  <c r="AB206" i="7" s="1"/>
  <c r="AB208" i="7" s="1"/>
  <c r="Y163" i="7"/>
  <c r="T168" i="7" s="1"/>
  <c r="AD161" i="7"/>
  <c r="AD163" i="7" s="1"/>
  <c r="Y168" i="7" s="1"/>
  <c r="V206" i="7" s="1"/>
  <c r="V208" i="7" s="1"/>
  <c r="Y176" i="7"/>
  <c r="Y181" i="7" s="1"/>
  <c r="V186" i="7" s="1"/>
  <c r="Z207" i="7" s="1"/>
  <c r="Z21" i="8"/>
  <c r="AA21" i="8" s="1"/>
  <c r="X21" i="8"/>
  <c r="Y21" i="8" s="1"/>
  <c r="V21" i="8"/>
  <c r="W21" i="8" s="1"/>
  <c r="T21" i="8"/>
  <c r="U21" i="8" s="1"/>
  <c r="Z20" i="8"/>
  <c r="AA20" i="8" s="1"/>
  <c r="X20" i="8"/>
  <c r="Y20" i="8" s="1"/>
  <c r="V20" i="8"/>
  <c r="W20" i="8" s="1"/>
  <c r="T20" i="8"/>
  <c r="U20" i="8" s="1"/>
  <c r="Z19" i="8"/>
  <c r="AA19" i="8" s="1"/>
  <c r="X19" i="8"/>
  <c r="Y19" i="8" s="1"/>
  <c r="V19" i="8"/>
  <c r="W19" i="8" s="1"/>
  <c r="T19" i="8"/>
  <c r="U19" i="8" s="1"/>
  <c r="Z18" i="8"/>
  <c r="AA18" i="8" s="1"/>
  <c r="X18" i="8"/>
  <c r="Y18" i="8" s="1"/>
  <c r="V18" i="8"/>
  <c r="W18" i="8" s="1"/>
  <c r="T18" i="8"/>
  <c r="U18" i="8" s="1"/>
  <c r="Z17" i="8"/>
  <c r="X17" i="8"/>
  <c r="V17" i="8"/>
  <c r="T17" i="8"/>
  <c r="U17" i="8" s="1"/>
  <c r="P187" i="7" l="1"/>
  <c r="R207" i="7"/>
  <c r="T187" i="7"/>
  <c r="W207" i="7"/>
  <c r="T169" i="7"/>
  <c r="Q206" i="7"/>
  <c r="Z169" i="7"/>
  <c r="W206" i="7"/>
  <c r="AC169" i="7"/>
  <c r="R187" i="7"/>
  <c r="V187" i="7"/>
  <c r="W169" i="7"/>
  <c r="V22" i="8"/>
  <c r="Q27" i="8" s="1"/>
  <c r="Z22" i="8"/>
  <c r="U27" i="8" s="1"/>
  <c r="X22" i="8"/>
  <c r="T27" i="8" s="1"/>
  <c r="U22" i="8"/>
  <c r="R27" i="8" s="1"/>
  <c r="T22" i="8"/>
  <c r="P27" i="8" s="1"/>
  <c r="Y17" i="8"/>
  <c r="Y22" i="8" s="1"/>
  <c r="V27" i="8" s="1"/>
  <c r="W17" i="8"/>
  <c r="W22" i="8" s="1"/>
  <c r="S27" i="8" s="1"/>
  <c r="AA17" i="8"/>
  <c r="AA22" i="8" s="1"/>
  <c r="W27" i="8" s="1"/>
  <c r="R28" i="8" l="1"/>
  <c r="T28" i="8"/>
  <c r="P28" i="8"/>
  <c r="V28" i="8"/>
  <c r="AI4" i="8" l="1"/>
  <c r="AJ4" i="8" s="1"/>
  <c r="AG4" i="8"/>
  <c r="AH4" i="8" s="1"/>
  <c r="AE4" i="8"/>
  <c r="AF4" i="8" s="1"/>
  <c r="AC4" i="8"/>
  <c r="AD4" i="8" s="1"/>
  <c r="AA4" i="8"/>
  <c r="AB4" i="8" s="1"/>
  <c r="Y4" i="8"/>
  <c r="Z4" i="8" s="1"/>
  <c r="AI3" i="8"/>
  <c r="AG3" i="8"/>
  <c r="AH3" i="8" s="1"/>
  <c r="AE3" i="8"/>
  <c r="AF3" i="8" s="1"/>
  <c r="AC3" i="8"/>
  <c r="AA3" i="8"/>
  <c r="Y3" i="8"/>
  <c r="Z3" i="8" s="1"/>
  <c r="AC5" i="8" l="1"/>
  <c r="V10" i="8" s="1"/>
  <c r="S36" i="8" s="1"/>
  <c r="S38" i="8" s="1"/>
  <c r="AF5" i="8"/>
  <c r="AC10" i="8" s="1"/>
  <c r="Z36" i="8" s="1"/>
  <c r="Z38" i="8" s="1"/>
  <c r="AI5" i="8"/>
  <c r="AB10" i="8" s="1"/>
  <c r="Y36" i="8" s="1"/>
  <c r="Y38" i="8" s="1"/>
  <c r="Z5" i="8"/>
  <c r="W10" i="8" s="1"/>
  <c r="T36" i="8" s="1"/>
  <c r="T38" i="8" s="1"/>
  <c r="T39" i="8" s="1"/>
  <c r="AA5" i="8"/>
  <c r="U10" i="8" s="1"/>
  <c r="R36" i="8" s="1"/>
  <c r="R38" i="8" s="1"/>
  <c r="AH5" i="8"/>
  <c r="AD10" i="8" s="1"/>
  <c r="AA36" i="8" s="1"/>
  <c r="AA38" i="8" s="1"/>
  <c r="AB3" i="8"/>
  <c r="AB5" i="8" s="1"/>
  <c r="X10" i="8" s="1"/>
  <c r="U36" i="8" s="1"/>
  <c r="U38" i="8" s="1"/>
  <c r="AE5" i="8"/>
  <c r="Z10" i="8" s="1"/>
  <c r="W36" i="8" s="1"/>
  <c r="W38" i="8" s="1"/>
  <c r="AD3" i="8"/>
  <c r="AD5" i="8" s="1"/>
  <c r="Y10" i="8" s="1"/>
  <c r="V36" i="8" s="1"/>
  <c r="V38" i="8" s="1"/>
  <c r="AJ3" i="8"/>
  <c r="AJ5" i="8" s="1"/>
  <c r="AE10" i="8" s="1"/>
  <c r="AB36" i="8" s="1"/>
  <c r="AB38" i="8" s="1"/>
  <c r="AG5" i="8"/>
  <c r="AA10" i="8" s="1"/>
  <c r="X36" i="8" s="1"/>
  <c r="X38" i="8" s="1"/>
  <c r="Y5" i="8"/>
  <c r="T10" i="8" s="1"/>
  <c r="Q36" i="8" s="1"/>
  <c r="Q38" i="8" s="1"/>
  <c r="Q39" i="8" s="1"/>
  <c r="W39" i="8" l="1"/>
  <c r="Z39" i="8"/>
  <c r="T11" i="8"/>
  <c r="W11" i="8"/>
  <c r="AC11" i="8"/>
  <c r="Z11" i="8"/>
  <c r="Q143" i="7" l="1"/>
  <c r="Q144" i="7"/>
  <c r="Q145" i="7"/>
  <c r="Q146" i="7"/>
  <c r="Q147" i="7"/>
  <c r="Q148" i="7"/>
  <c r="Q116" i="7" l="1"/>
  <c r="R116" i="7" s="1"/>
  <c r="O116" i="7"/>
  <c r="P116" i="7" s="1"/>
  <c r="Q115" i="7"/>
  <c r="R115" i="7" s="1"/>
  <c r="O115" i="7"/>
  <c r="P115" i="7" s="1"/>
  <c r="Q114" i="7"/>
  <c r="R114" i="7" s="1"/>
  <c r="O114" i="7"/>
  <c r="O117" i="7" l="1"/>
  <c r="P114" i="7"/>
  <c r="P117" i="7" s="1"/>
  <c r="R117" i="7"/>
  <c r="P121" i="7" s="1"/>
  <c r="Q117" i="7"/>
  <c r="O121" i="7" s="1"/>
  <c r="N121" i="7" l="1"/>
  <c r="T203" i="7" s="1"/>
  <c r="M121" i="7"/>
  <c r="Q203" i="7" s="1"/>
  <c r="Z203" i="7"/>
  <c r="W203" i="7"/>
  <c r="Q149" i="7" l="1"/>
  <c r="R149" i="7" s="1"/>
  <c r="O149" i="7"/>
  <c r="P149" i="7" s="1"/>
  <c r="R148" i="7"/>
  <c r="O148" i="7"/>
  <c r="P148" i="7" s="1"/>
  <c r="R147" i="7"/>
  <c r="O147" i="7"/>
  <c r="P147" i="7" s="1"/>
  <c r="R146" i="7"/>
  <c r="O146" i="7"/>
  <c r="P146" i="7" s="1"/>
  <c r="R145" i="7"/>
  <c r="O145" i="7"/>
  <c r="P145" i="7" s="1"/>
  <c r="R144" i="7"/>
  <c r="O144" i="7"/>
  <c r="P144" i="7" s="1"/>
  <c r="R143" i="7"/>
  <c r="O143" i="7"/>
  <c r="P143" i="7" s="1"/>
  <c r="Q142" i="7"/>
  <c r="R142" i="7" s="1"/>
  <c r="O142" i="7"/>
  <c r="P142" i="7" s="1"/>
  <c r="Q141" i="7"/>
  <c r="R141" i="7" s="1"/>
  <c r="O141" i="7"/>
  <c r="P141" i="7" s="1"/>
  <c r="Q140" i="7"/>
  <c r="R140" i="7" s="1"/>
  <c r="O140" i="7"/>
  <c r="P140" i="7" s="1"/>
  <c r="Q128" i="7"/>
  <c r="O128" i="7"/>
  <c r="O129" i="7" s="1"/>
  <c r="M133" i="7" s="1"/>
  <c r="Q102" i="7"/>
  <c r="O102" i="7"/>
  <c r="O103" i="7" s="1"/>
  <c r="M107" i="7" s="1"/>
  <c r="Q90" i="7"/>
  <c r="Q91" i="7" s="1"/>
  <c r="O90" i="7"/>
  <c r="O91" i="7" s="1"/>
  <c r="M95" i="7" s="1"/>
  <c r="Q78" i="7"/>
  <c r="R78" i="7" s="1"/>
  <c r="O78" i="7"/>
  <c r="P78" i="7" s="1"/>
  <c r="Q77" i="7"/>
  <c r="R77" i="7" s="1"/>
  <c r="O77" i="7"/>
  <c r="P77" i="7" s="1"/>
  <c r="Q76" i="7"/>
  <c r="R76" i="7" s="1"/>
  <c r="O76" i="7"/>
  <c r="P76" i="7" s="1"/>
  <c r="Q75" i="7"/>
  <c r="R75" i="7" s="1"/>
  <c r="O75" i="7"/>
  <c r="P75" i="7" s="1"/>
  <c r="Q74" i="7"/>
  <c r="R74" i="7" s="1"/>
  <c r="O74" i="7"/>
  <c r="Q61" i="7"/>
  <c r="O61" i="7"/>
  <c r="O62" i="7" s="1"/>
  <c r="M66" i="7" s="1"/>
  <c r="Q49" i="7"/>
  <c r="Q50" i="7" s="1"/>
  <c r="O54" i="7" s="1"/>
  <c r="W198" i="7" s="1"/>
  <c r="O49" i="7"/>
  <c r="Z35" i="7"/>
  <c r="AA35" i="7" s="1"/>
  <c r="X35" i="7"/>
  <c r="Y35" i="7" s="1"/>
  <c r="V35" i="7"/>
  <c r="W35" i="7" s="1"/>
  <c r="T35" i="7"/>
  <c r="U35" i="7" s="1"/>
  <c r="Z34" i="7"/>
  <c r="X34" i="7"/>
  <c r="V34" i="7"/>
  <c r="W34" i="7" s="1"/>
  <c r="T34" i="7"/>
  <c r="Z20" i="7"/>
  <c r="Z21" i="7" s="1"/>
  <c r="X20" i="7"/>
  <c r="V20" i="7"/>
  <c r="T20" i="7"/>
  <c r="T21" i="7" s="1"/>
  <c r="P26" i="7" s="1"/>
  <c r="Z6" i="7"/>
  <c r="AA6" i="7" s="1"/>
  <c r="X6" i="7"/>
  <c r="Y6" i="7" s="1"/>
  <c r="V6" i="7"/>
  <c r="W6" i="7" s="1"/>
  <c r="T6" i="7"/>
  <c r="U6" i="7" s="1"/>
  <c r="Z5" i="7"/>
  <c r="AA5" i="7" s="1"/>
  <c r="X5" i="7"/>
  <c r="V5" i="7"/>
  <c r="T5" i="7"/>
  <c r="U5" i="7" s="1"/>
  <c r="V21" i="7" l="1"/>
  <c r="Q26" i="7" s="1"/>
  <c r="R196" i="7" s="1"/>
  <c r="O95" i="7"/>
  <c r="W201" i="7" s="1"/>
  <c r="P27" i="7"/>
  <c r="U26" i="7"/>
  <c r="X196" i="7" s="1"/>
  <c r="X7" i="7"/>
  <c r="T12" i="7" s="1"/>
  <c r="W195" i="7" s="1"/>
  <c r="Y5" i="7"/>
  <c r="Y7" i="7" s="1"/>
  <c r="V12" i="7" s="1"/>
  <c r="Z195" i="7" s="1"/>
  <c r="R90" i="7"/>
  <c r="R91" i="7" s="1"/>
  <c r="P95" i="7" s="1"/>
  <c r="U20" i="7"/>
  <c r="U21" i="7" s="1"/>
  <c r="P102" i="7"/>
  <c r="P103" i="7" s="1"/>
  <c r="P128" i="7"/>
  <c r="P129" i="7" s="1"/>
  <c r="W36" i="7"/>
  <c r="P61" i="7"/>
  <c r="P62" i="7" s="1"/>
  <c r="V36" i="7"/>
  <c r="X36" i="7"/>
  <c r="W20" i="7"/>
  <c r="W21" i="7" s="1"/>
  <c r="Y34" i="7"/>
  <c r="Y36" i="7" s="1"/>
  <c r="AA7" i="7"/>
  <c r="W12" i="7" s="1"/>
  <c r="AA195" i="7" s="1"/>
  <c r="P150" i="7"/>
  <c r="AA20" i="7"/>
  <c r="AA21" i="7" s="1"/>
  <c r="P90" i="7"/>
  <c r="P91" i="7" s="1"/>
  <c r="U7" i="7"/>
  <c r="R12" i="7" s="1"/>
  <c r="T195" i="7" s="1"/>
  <c r="R49" i="7"/>
  <c r="R50" i="7" s="1"/>
  <c r="Q199" i="7"/>
  <c r="V7" i="7"/>
  <c r="Q12" i="7" s="1"/>
  <c r="W5" i="7"/>
  <c r="W7" i="7" s="1"/>
  <c r="S12" i="7" s="1"/>
  <c r="Y20" i="7"/>
  <c r="Y21" i="7" s="1"/>
  <c r="V26" i="7" s="1"/>
  <c r="X21" i="7"/>
  <c r="T26" i="7" s="1"/>
  <c r="P74" i="7"/>
  <c r="P79" i="7" s="1"/>
  <c r="N83" i="7" s="1"/>
  <c r="O79" i="7"/>
  <c r="M83" i="7" s="1"/>
  <c r="AA34" i="7"/>
  <c r="AA36" i="7" s="1"/>
  <c r="Z36" i="7"/>
  <c r="U41" i="7" s="1"/>
  <c r="T7" i="7"/>
  <c r="P12" i="7" s="1"/>
  <c r="P49" i="7"/>
  <c r="P50" i="7" s="1"/>
  <c r="N54" i="7" s="1"/>
  <c r="O50" i="7"/>
  <c r="M54" i="7" s="1"/>
  <c r="Q201" i="7"/>
  <c r="Q196" i="7"/>
  <c r="R61" i="7"/>
  <c r="R62" i="7" s="1"/>
  <c r="P66" i="7" s="1"/>
  <c r="Q62" i="7"/>
  <c r="Z7" i="7"/>
  <c r="U12" i="7" s="1"/>
  <c r="R102" i="7"/>
  <c r="R103" i="7" s="1"/>
  <c r="P107" i="7" s="1"/>
  <c r="Q103" i="7"/>
  <c r="T36" i="7"/>
  <c r="P41" i="7" s="1"/>
  <c r="U34" i="7"/>
  <c r="U36" i="7" s="1"/>
  <c r="R41" i="7" s="1"/>
  <c r="Q79" i="7"/>
  <c r="Q202" i="7"/>
  <c r="R79" i="7"/>
  <c r="P83" i="7" s="1"/>
  <c r="Q129" i="7"/>
  <c r="R128" i="7"/>
  <c r="R129" i="7" s="1"/>
  <c r="P133" i="7" s="1"/>
  <c r="R150" i="7"/>
  <c r="P154" i="7" s="1"/>
  <c r="O150" i="7"/>
  <c r="M154" i="7" s="1"/>
  <c r="Q150" i="7"/>
  <c r="R204" i="7"/>
  <c r="O133" i="7" l="1"/>
  <c r="X204" i="7" s="1"/>
  <c r="N133" i="7"/>
  <c r="U204" i="7" s="1"/>
  <c r="N66" i="7"/>
  <c r="T199" i="7" s="1"/>
  <c r="S41" i="7"/>
  <c r="R42" i="7" s="1"/>
  <c r="N107" i="7"/>
  <c r="T202" i="7" s="1"/>
  <c r="AA197" i="7"/>
  <c r="W41" i="7"/>
  <c r="O154" i="7"/>
  <c r="X205" i="7" s="1"/>
  <c r="V41" i="7"/>
  <c r="V42" i="7" s="1"/>
  <c r="O107" i="7"/>
  <c r="W202" i="7" s="1"/>
  <c r="O66" i="7"/>
  <c r="W199" i="7" s="1"/>
  <c r="O83" i="7"/>
  <c r="W200" i="7" s="1"/>
  <c r="N154" i="7"/>
  <c r="U205" i="7" s="1"/>
  <c r="T41" i="7"/>
  <c r="T42" i="7" s="1"/>
  <c r="N95" i="7"/>
  <c r="T201" i="7" s="1"/>
  <c r="Q41" i="7"/>
  <c r="R197" i="7" s="1"/>
  <c r="T27" i="7"/>
  <c r="R26" i="7"/>
  <c r="S26" i="7"/>
  <c r="U196" i="7" s="1"/>
  <c r="W26" i="7"/>
  <c r="V27" i="7" s="1"/>
  <c r="Z202" i="7"/>
  <c r="P54" i="7"/>
  <c r="Z198" i="7" s="1"/>
  <c r="Z201" i="7"/>
  <c r="Z199" i="7"/>
  <c r="AA205" i="7"/>
  <c r="AA204" i="7"/>
  <c r="Z200" i="7"/>
  <c r="R13" i="7"/>
  <c r="V13" i="7"/>
  <c r="Q198" i="7"/>
  <c r="X197" i="7"/>
  <c r="R205" i="7"/>
  <c r="T198" i="7"/>
  <c r="U195" i="7"/>
  <c r="X195" i="7"/>
  <c r="T13" i="7"/>
  <c r="Q200" i="7"/>
  <c r="R195" i="7"/>
  <c r="T200" i="7"/>
  <c r="Q195" i="7"/>
  <c r="P13" i="7"/>
  <c r="W196" i="7"/>
  <c r="Z196" i="7"/>
  <c r="T197" i="7"/>
  <c r="Q197" i="7"/>
  <c r="T208" i="7" l="1"/>
  <c r="R208" i="7"/>
  <c r="X208" i="7"/>
  <c r="Q208" i="7"/>
  <c r="P42" i="7"/>
  <c r="U197" i="7"/>
  <c r="U208" i="7" s="1"/>
  <c r="Z197" i="7"/>
  <c r="Z208" i="7" s="1"/>
  <c r="W197" i="7"/>
  <c r="W208" i="7" s="1"/>
  <c r="AA196" i="7"/>
  <c r="AA208" i="7" s="1"/>
  <c r="R27" i="7"/>
  <c r="T196" i="7"/>
  <c r="Q209" i="7" l="1"/>
  <c r="Z209" i="7"/>
  <c r="W209" i="7"/>
  <c r="T209" i="7"/>
</calcChain>
</file>

<file path=xl/sharedStrings.xml><?xml version="1.0" encoding="utf-8"?>
<sst xmlns="http://schemas.openxmlformats.org/spreadsheetml/2006/main" count="749" uniqueCount="124">
  <si>
    <t>VAT %</t>
  </si>
  <si>
    <t>Materiały opatrunkowe hemostatyczne z nieoksydowanej celulozy do tamowania średniego i obfitego krwawienia z przetoki tetniczo-zylnej, u chorych hemodializowanych, umozliwiające skrocenie czasu chemostazy o 60%, nie wymagające mocnego nacisku na naczynie oraz zapobiegające ponownemu krwawieniu w okresie wczesnej wrazliwości skrzepu, zdolnośc do absorbcji płynów 2500% wagi własne,j 5cmx5cm. Op a 10 saszetek po 2 sztuki</t>
  </si>
  <si>
    <t xml:space="preserve">Niewchłanialny, jałowy, mechaniczny środek hemostatyczny stosowany w celu powstrzymania krwawienia w tkance kostnej. Wykonany z wosku pszczelego, parafiny stałej i palmitynianu izopropylu lub wosku pszczelego i wazeliny.  Opakowanie jednostkowe a 2,5g, op zbiorcze a 12 szt </t>
  </si>
  <si>
    <t>szt.</t>
  </si>
  <si>
    <t>Rozmiar opatrunku</t>
  </si>
  <si>
    <t>Tampony wewnątrznosowe z gabki PVA ze sznureczkiem, jałowe 10cm x 1,5cm x 2,5cm 1 op a 10szt</t>
  </si>
  <si>
    <t>Tamponada nosowa z dwoma balonami do tamowania krwawień, wykonana z hydrokoloidowej siateczki z CMC, Długość 90mm, Pakowana pojedynczo, sterylna. Jednorazowego użytku</t>
  </si>
  <si>
    <t>10cmx5m</t>
  </si>
  <si>
    <t>5cmx5m</t>
  </si>
  <si>
    <t>2,5cmx5m</t>
  </si>
  <si>
    <t>Włókninowy opatrunek wyspowy z włókniny poliestrowej, rozciągliwy, oddychający, sterylny, rozm. wkładki chłonnej: 3,4x6,5; rozm. opatrunku:  6x10cm, z wodoodpornym klejem akrylowym, równomiernie naniesionym na całej powierzchni, bez lateksu, kauczuku i tlenku cynku , 1szt</t>
  </si>
  <si>
    <t>Włókninowy opatrunek wyspowy z włókniny poliestrowej, rozciągliwy, oddychający, sterylny, rozm. wkładki chłonnej: 2,8x3,8cm; rozm. opatrunku:  5x7,2cm, z wodoodpornym klejem akrylowym, równomiernie naniesionym na całej powierzchni, bez lateksu, kauczuku i tlenku cynku , 1szt</t>
  </si>
  <si>
    <t>Opatrunek na oko z komorą. 1 szt</t>
  </si>
  <si>
    <t>Plastry do testów naskórkowych o budowie komorowej, 1 plaster zawiera 10 komór (2X5), opakowanie zawiera 100 plastrów X 10 kom</t>
  </si>
  <si>
    <t>Membrana kolegaenowa pochodząca z osierdzia wołowego 30mmx40mm, 1 szt</t>
  </si>
  <si>
    <t>1.</t>
  </si>
  <si>
    <t>op.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</si>
  <si>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</si>
  <si>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</si>
  <si>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</si>
  <si>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</si>
  <si>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</si>
  <si>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</si>
  <si>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</si>
  <si>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</si>
  <si>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</si>
  <si>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</si>
  <si>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WAM</t>
  </si>
  <si>
    <t>Lp.</t>
  </si>
  <si>
    <t xml:space="preserve">Opis przedmiotu zamówienia </t>
  </si>
  <si>
    <t>1. Producent
2. Nazwa handlowa                 
3. Numer katalogowy</t>
  </si>
  <si>
    <t>j.m.</t>
  </si>
  <si>
    <t>Cena oferowanego opakowania netto (zł)</t>
  </si>
  <si>
    <t>BARLICKI
Wartość netto - ilość podstawowa (zł)</t>
  </si>
  <si>
    <t>BARLICKI
Wartość brutto - ilość podstawowa (zł)</t>
  </si>
  <si>
    <t>WAM
Wartość netto - ilość podstawowa (zł)</t>
  </si>
  <si>
    <t>WAM
Wartość brutto - ilość podstawowa (zł)</t>
  </si>
  <si>
    <t>BARLICKI
Wartość netto - prawo opcji (zł)</t>
  </si>
  <si>
    <t>BARLICKI
Wartość brutto - prawo opcji (zł)</t>
  </si>
  <si>
    <t>WAM
Wartość netto - prawo opcji (zł)</t>
  </si>
  <si>
    <t>WAM
Wartość brutto - prawo opcji (zł)</t>
  </si>
  <si>
    <t>Klasa wyrobu med.- jeśli dotyczy</t>
  </si>
  <si>
    <t>BARLICKI
Ilość minimalna (j.m.)</t>
  </si>
  <si>
    <t>BARLICKI
Ilość podstawowa (j.m.)</t>
  </si>
  <si>
    <t>BARLICKI
Prawo opcji (j.m.)</t>
  </si>
  <si>
    <t>WAM
Ilość minimalna (j.m.)</t>
  </si>
  <si>
    <t>WAM
Ilość podstawowa (j.m.)</t>
  </si>
  <si>
    <t>WAM
Prawo opcji (j.m.)</t>
  </si>
  <si>
    <t>Numer deklaracji zgodności</t>
  </si>
  <si>
    <t xml:space="preserve">Wielkość oferowanego opakowania </t>
  </si>
  <si>
    <t>RAZEM:</t>
  </si>
  <si>
    <t xml:space="preserve">Wartość podstawowa netto (zł) </t>
  </si>
  <si>
    <t>Wartość podstawowa  brutto (zł)</t>
  </si>
  <si>
    <t xml:space="preserve">Wartość prawa opcji brutto (zł) </t>
  </si>
  <si>
    <t xml:space="preserve">Wartość prawa opcji netto (zł) </t>
  </si>
  <si>
    <t>BARLICKI</t>
  </si>
  <si>
    <t>1.1</t>
  </si>
  <si>
    <t>1.2</t>
  </si>
  <si>
    <t>Preparat jałowy, nawilżający w jednorazowych aplikatorach w postaci żelu do podawania docewkowego z lidocainą, znieczulający powierzchniowo i odkażający (zawierający chlorhexydynę); pojedyńczy aplikator zawierający od 5ml -  6ml żelu a 1szt. Wolny o parabenów</t>
  </si>
  <si>
    <t>Preparat jałowy, nawilżający w jednorazowych aplikatorach w postaci żelu do podawania docewkowego z lidocainą, znieczulający powierzchniowo i odkażający (zawierający chlorhexydynę); pojedyńczy aplikator zawierający od 10ml - 11ml żelu a 1szt. Wolny od parabenów</t>
  </si>
  <si>
    <t>PAKIET</t>
  </si>
  <si>
    <t>1.3</t>
  </si>
  <si>
    <t>CSK</t>
  </si>
  <si>
    <t>Przylepiec chirurgiczny, hypoalergiczny, z elastycznej pianki (PCV), z wodoodpornym klejem akrylowym, równomiernie naniesionym na całej powierzchni, bez lateksu, kauczuku i tlenku cynku, rozciągliwy wzdłuż i w poprzek, umożliwiający wykonanie opatrunków uciskowych i na ruchomych częściach ciała, 1szt. Rozmiar:</t>
  </si>
  <si>
    <t xml:space="preserve">Wchłaniany jałowy hemostatyk powierzchniowy ze 100% regenerowanej, oksydowanej celulozy  (pochodzenia roślinnego) w formie proszku o działaniu bakteriobójczym udokumentowanym badaniem przedklinicznym in vitro, które dostarczone jako dowód-poprzez niskie pH 2,5-3,5 w kontakcie z krwią  po 24 h-eliminują na poziomie 99% szczepy bakterii: MRSA, MRSE, PRSP, VRE, Pseudomonas aeruginosa. Zawartość grupy karboksylowej 18-21%. Okres wchłaniania 7-14 dni.Objętość gotowego hemostatyku 3g. Opakowanie zawiera 5 sztuk.  </t>
  </si>
  <si>
    <t>Aplikator endoskopowy 2 w 1 kompatybilny z  poz 1,2,3</t>
  </si>
  <si>
    <t>Waciki neurochirurgiczne:  
- wykonane ze sprasowanego, sztucznego jedwabiu zapewniającego naturalną miekkość, plastyczność i absorbcyjność jedwabiu,
- waciki ze znacznikiem RTG przeszytym przez całą dłogość oraz nitkę,
- chłoność to pięciokrotność swojej masy w czasie krótszym niż 1 sek.,
- odporność na strzępienie i rozciąganie zarówno w stanie wilgotnym jak i suchym dzięki specjalnemu systemowi utkania włókien,
- w każdej STRYLNEJ saszetce znajduje się 10 wacików danego rozmiaru oraz karta weryfikacji dająca możłiwość ustalenia ile wacików zostało zużytych podczas zabiegu, 
- w jednym opakowaniu znajduje się 20 saszetek.
Rozmiar 25x25mm.</t>
  </si>
  <si>
    <t>CAŁOŚĆ RAZEM</t>
  </si>
  <si>
    <t>Pakiet</t>
  </si>
  <si>
    <t>RAZEM CAŁOŚĆ:</t>
  </si>
  <si>
    <t xml:space="preserve">Strukturalna, nieutkana, nierozwarstwialna włóknina hemostatyczna ze 100% regenerowanej, oksydowanej celulozy w formie gęsto tkanej (pochodzenia roślinnego) o działaniu bakteriobójczym i mający zastosowanie w profilaktyce zakażenia miejsca operowanego-udokumentowane jako dowód: prospektywnym, randomizowanym badaniem klinicznym in vivo z udziałem ludzi, oraz działanie bakteriobójcze udokumentowane badaniem przedklinicznym in vitro, które dostarczone jako dowód-poprzez niskie pH 2,5-3,5 w kontakcie z krwią  po 24 h-eliminują na poziomie 99,9% szczepy bakterii: MRSA, MRSE, PRSP, VRE, Pseudomonas aeruginosa. Zawartość grupy karboksylowej 18-21%. Okres wchłaniania 7-14 dni.  2,5 cm x 5,1 cm </t>
  </si>
  <si>
    <t>Strukturalna, nieutkana, nierozwarstwialna włóknina hemostatyczna ze 100% regenerowanej, oksydowanej celulozy w formie gęsto tkanej (pochodzenia roślinnego) o działaniu bakteriobójczym i mający zastosowanie w profilaktyce zakażenia miejsca operowanego-udokumentowane jako dowód: prospektywnym, randomizowanym badaniem klinicznym in vivo z udziałem ludzi, oraz działanie bakteriobójcze udokumentowane badaniem przedklinicznym in vitro, które dostarczone jako dowód-poprzez niskie pH 2,5-3,5 w kontakcie z krwią  po 24 h-eliminują na poziomie 99,9% szczepy bakterii: MRSA, MRSE, PRSP, VRE, Pseudomonas aeruginosa. Zawartość grupy karboksylowej 18-21%. Okres wchłaniania 7-14 dni. 10,2 cm x 5,1 cm</t>
  </si>
  <si>
    <t xml:space="preserve">Strukturalna, nieutkana, nierozwarstwialna włóknina hemostatyczna ze 100% regenerowanej, oksydowanej celulozy w formie gęsto tkanej (pochodzenia roślinnego) o działaniu bakteriobójczym i mający zastosowanie w profilaktyce zakażenia miejsca operowanego-udokumentowane jako dowód: prospektywnym, randomizowanym badaniem klinicznym in vivo z udziałem ludzi, oraz działanie bakteriobójcze udokumentowane badaniem przedklinicznym in vitro, które dostarczone jako dowód-poprzez niskie pH 2,5-3,5 w kontakcie z krwią  po 24 h-eliminują na poziomie 99,9% szczepy bakterii: MRSA, MRSE, PRSP, VRE, Pseudomonas aeruginosa. Zawartość grupy karboksylowej 18-21%. Okres wchłaniania 7-14 dni. 10,2 cm x 10,2 cm </t>
  </si>
  <si>
    <t xml:space="preserve">Zestaw zawierający miejscowy, wchłanialny środek hemostatyczny z oczyszczonej żelatyny wieprzowej, w formie płynnej, wstępnie zmieszanej matrycy i roztwór trombiny zawierający 2000 IU sterylnej, liofilizowanej ludzkiej trombiny oraz strzykawkę bez igły z 2 ml sterylnej wody do wstrzyknięć i kaniule z możliwością docięcia lub z pamięcią kształtu. Zestaw przeznaczony do tamowania krwawienia. Czas wchłaniania 4-6 tygodni. Objętość matrycy żelatynowej - 7 ml, łączna objętość produktu końcowego po zmieszaniu z 2ml ludzkiej trombiny wynosi 8 ml. </t>
  </si>
  <si>
    <t>Wchłaniany jałowy hemostatyk powierzchniowy ze 100% regenerowanej, oksydowanej celulozy w formie gazy (pochodzenia roślinnego) o działaniu bakteriobójczym i mający zastosowanie w profilaktyce zakażenia pola operowanego - udokumentowane jako dowód: prospektywnym, randomizowanym badaniem klinicznym in vivo z udziałem ludzi, oraz działanie bakteriobójcze udokumentowane badaniem przedklinicznymi in vitro, które dostarczone jako dowód -poprzez niskie pH 2,5-3,5 w kontakcie z krwią po 24 h- eliminują na poziomie 99,9% szczepy bakterii: MRSA, MRSE, PRSP, VRE, Pseudomonas aeruginosa. Zawartość grupy karboksylowej 18-21%. Okres wchłaniania 7-14 dni. 5 cm x 7,5 cm</t>
  </si>
  <si>
    <t>Wchłaniany jałowy hemostatyk powierzchniowy ze 100% regenerowanej, oksydowanej celulozy w formie gazy (pochodzenia roślinnego) o działaniu bakteriobójczym i mający zastosowanie w profilaktyce zakażenia pola operowanego - udokumentowane jako dowód: prospektywnym, randomizowanym badaniem klinicznym in vivo z udziałem ludzi, oraz działanie bakteriobójcze udokumentowane badaniem przedklinicznymi in vitro, które dostarczone jako dowód -poprzez niskie pH 2,5-3,5 w kontakcie z krwią po 24 h- eliminują na poziomie 99,9% szczepy bakterii: MRSA, MRSE, PRSP, VRE, Pseudomonas aeruginosa. Zawartość grupy karboksylowej 18-21%. Okres wchłaniania 7-14 dni. 10 cm x 20 cm</t>
  </si>
  <si>
    <t>Wchłaniany jałowy hemostatyk powierzchniowy ze 100% regenerowanej, oksydowanej celulozy w formie gazy (pochodzenia roślinnego) o działaniu bakteriobójczym i mający zastosowanie w profilaktyce zakażenia pola operowanego - udokumentowane jako dowód: prospektywnym, randomizowanym badaniem klinicznym in vivo z udziałem ludzi, oraz działanie bakteriobójcze udokumentowane badaniem przedklinicznymi in vitro, które dostarczone jako dowód -poprzez niskie pH 2,5-3,5 w kontakcie z krwią po 24 h- eliminują na poziomie 99,9% szczepy bakterii: MRSA, MRSE, PRSP, VRE, Pseudomonas aeruginosa. Zawartość grupy karboksylowej 18-21%. Okres wchłaniania 7-14 dni.  5 cm x 1,25 cm</t>
  </si>
  <si>
    <t>Wchłaniany jałowy hemostatyk powierzchniowy ze 100% regenerowanej, oksydowanej celulozy w formie gazy (pochodzenia roślinnego) o działaniu bakteriobójczym i mający zastosowanie w profilaktyce zakażenia pola operowanego - udokumentowane jako dowód: prospektywnym, randomizowanym badaniem klinicznym in vivo z udziałem ludzi, oraz działanie bakteriobójcze udokumentowane badaniem przedklinicznymi in vitro, które dostarczone jako dowód -poprzez niskie pH 2,5-3,5 w kontakcie z krwią po 24 h- eliminują na poziomie 99,9% szczepy bakterii: MRSA, MRSE, PRSP, VRE, Pseudomonas aeruginosa. Zawartość grupy karboksylowej 18-21%. Okres wchłaniania 7-14 dni. 5 cm x 35 cm</t>
  </si>
  <si>
    <t xml:space="preserve">Bandaż samoprzylepny, elastyczny, tkany; w składzie 40% wiskozy, 30% bawełny, 30% poliamidu i poniżej 1% syntetycznej substancji lepkiej; rozciągliwość około 100%, elastyczność około 80%; 6cmx4m,1 szt </t>
  </si>
  <si>
    <t xml:space="preserve">Bandaż samoprzylepny, elastyczny, tkany; w składzie 40% wiskozy, 30% bawełny, 30% poliamidu i poniżej 1% syntetycznej substancji lepkiej; rozciągliwość około 100%, elastyczność około 80%; 10cmx4m,1 szt </t>
  </si>
  <si>
    <t xml:space="preserve">Bandaż samoprzylepny, elastyczny, tkany; w składzie 40% wiskozy, 30% bawełny, 30% poliamidu i poniżej 1% syntetycznej substancji lepkiej; rozciągliwość około 100%, elastyczność około 80%; 12cmx4m,1 szt </t>
  </si>
  <si>
    <t>BARLICKI
Ilość oferowanych op. - ilość podstawowa</t>
  </si>
  <si>
    <t>BARLICKI
Ilość oferowanych op. - prawo opcji</t>
  </si>
  <si>
    <t>WAM
Ilość oferowanych op. - ilość podstawowa</t>
  </si>
  <si>
    <t>WAM
Ilość oferowanych op. - prawo opcji</t>
  </si>
  <si>
    <t>W PRZYPADKU ZAOFEROWANIA PRZEDMIOTU ZAMOWIENIA O DOPUSZCZONYCH PARAMETRACH, INNYCH NIŻ POWYŻEJ OPISANE, PROSZĘ UZUPEŁNIĆ ODRĘBNIE DLA KAŻDEJ POZYCJI:</t>
  </si>
  <si>
    <t>W pozycji …. zaoferowano towar zgodnie z odpowiedzią Zamawiającego nr …. z dnia …</t>
  </si>
  <si>
    <t>PAKIET 1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</si>
  <si>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</si>
  <si>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</si>
  <si>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</si>
  <si>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</si>
  <si>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</si>
  <si>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</si>
  <si>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</si>
  <si>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</si>
  <si>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</si>
  <si>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</si>
  <si>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CSK
Ilość minimalna (j.m.)</t>
  </si>
  <si>
    <t>CSK
Ilość podstawowa (j.m.)</t>
  </si>
  <si>
    <t>CSK
Prawo opcji (j.m.)</t>
  </si>
  <si>
    <t>Wielkość oferowanego opakowania 
(oferowana j.m.)</t>
  </si>
  <si>
    <t>CSK
Ilość oferowanych op. - ilość podstawowa</t>
  </si>
  <si>
    <t>CSK
Ilość oferowanych op. - prawo opcji</t>
  </si>
  <si>
    <t>BARLICKI
Wartość netto - podstawowa (zł)</t>
  </si>
  <si>
    <t>BARLICKI
Wartość brutto - podstawowa (zł)</t>
  </si>
  <si>
    <t>WAM
Wartość netto - podstawowa (zł)</t>
  </si>
  <si>
    <t>WAM
Wartość brutto - podstawowa (zł)</t>
  </si>
  <si>
    <t>CSK
Wartość netto - podstawowa (zł)</t>
  </si>
  <si>
    <t>CSK
Wartość brutto - podstawowa (zł)</t>
  </si>
  <si>
    <t>CSK
Wartość netto - prawo opcji (zł)</t>
  </si>
  <si>
    <t>CSK
Wartość brutto - prawo opcji (zł)</t>
  </si>
  <si>
    <t>Hemostatyczny opatrunek do żył obwodowych, który może być stosowany po pobraniu krwi, transfuzji, infuzji, hemodializie. Efekt hemostatyczny uzyskuje dzięki kompresji czterowarstwową podkładką o grubości 6 mm, która ma zdolność wchłania krwi oraz taśmie włókninowej o odpowiedniej elastyczności. Dostępny w kolorze białym i kolorze skóry. Wymiary opatrunku 39mm x 80 mm. Podkładka o owalnym kształcie o długości 27 mm. Sterylny.</t>
  </si>
  <si>
    <t>Hemostatyczny opatrunek stosowny po usunięciu igły z tętnicy promieniowej lub tętnicy grzbietowej stopy. Stosowany np. po pomiarze ciśnienia tętniczego lub gazometrii.
Efekt hemostatyczny zapewnia odpowiednia kompresja za pomocą chłonnej podkładki warstwowej o grubości 9 mm z plastikową płytką oraz taśmy która ma wielokierunkową rozciągliwość dla skutecznego zabezpieczenia miejsca wkłucia. Nie powoduje zmniejszenia przepływu krwi. Wymiar opatrunku przed rozciągnięciem 40 mm x 120 mm  Podkładka o owalnym kształcie o długości 27 mm., z plastikową płytką.  Sterylny.</t>
  </si>
  <si>
    <t>Hemostatyk uszczelniający, miękki, cienki, sprężysty i elastyczny opatrunek z kolagenu uzyskiwanego z bydlęcej skóry właściwej, pokryty powłoką z glutaranu tetrasukcynoimudylenu eteru pentaerytrylowego; strona niektywna oznaczona niebieskimi kwadratami z biokompatybilnego barwnika błękitu brylantowego. Rozmiar 4,5x9cm, 1 op 3 szt</t>
  </si>
  <si>
    <t>Hemostatyk uszczelniający, miękki, cienki, sprężysty i elastyczny opatrunek z kolagenu uzyskiwanego z bydlęcej skóry właściwej, pokryty powłoką z glutaranu tetrasukcynoimudylenu eteru pentaerytrylowego; strona niektywna oznaczona niebieskimi kwadratami z biokompatybilnego barwnika błękitu brylantowego. Rozmiar 4,5x4,5cm, 1 op 3 szt</t>
  </si>
  <si>
    <t>Hemostatyk uszczelniający, miękki, cienki, sprężysty i elastyczny opatrunek z kolagenu uzyskiwanego z bydlęcej skóry właściwej, pokryty powłoką z glutaranu tetrasukcynoimudylenu eteru pentaerytrylowego; strona niektywna oznaczona niebieskimi kwadratami z biokompatybilnego barwnika błękitu brylantowego. Rozmiar 2,7cm, x2,7 op 5 szt</t>
  </si>
  <si>
    <t>Hemostatyczny proszek pochodzenia roślinnego składający się z absorbowalnych cząstek polimeru modyfikowanego i apliaktora. Przeznaczony do użycia jako wchłanialny środek hemostatyczny, wspomagający w kontroli krwawień podczas zabiegów chirurgicznych lub po urazach. Uzyskany z oczyszczonej skrobi roślinnej, nie zawiera składników pochodzenia zwierzęcego ani ludzkiego, składa się z cząsteczek o molekularnej strukturze wchłaniających płyn z krwi, powoduje wysokie stężenie płytek krwi, czerwonych krwinek i białek koagulacyjnych; po użyciu tworzy się lepka macierz żelowa, działająca jak bariera powstrzymująca dalsze krwawienie; wchłanialny całkowicie po 48h do kilku dni; gotowy do użycia; 1 op a 3g z aplikatorem.</t>
  </si>
  <si>
    <t>Hemostatyczny proszek pochodzenia roślinnego składający się z absorbowalnych cząstek polimeru modyfikowanego i apliaktora. Przeznaczony do użycia jako wchłanialny środek hemostatyczny, wspomagający w kontroli krwawień podczas zabiegów chirurgicznych lub po urazach. Uzyskany z oczyszconej skrobi roślinnej, nie zawiera składników pochodzenia zwierzęcego ani ludzkiego, składa się z cząsteczke o molekularnej strukturze wchłaniających płyn z krwi, powoduje wysokie stężenie płytek krwi, czerwonych krwinek i białek koagulacyjnych; po użyciu tworzy się lepka macierz żelowa, działająca jak bariera powstrzymująca dalsze krwawienie; wchłanialny całkowicie po 48h do kilku dni; gotowy do użycia, 1 op a 3g z aplikatorem.</t>
  </si>
  <si>
    <t>PAKIET 12</t>
  </si>
  <si>
    <t>PAKIET 13</t>
  </si>
  <si>
    <t>12.</t>
  </si>
  <si>
    <t>13.</t>
  </si>
  <si>
    <r>
      <t xml:space="preserve">Proszę o pozostawienie jedynie pakietów, na kóre zostanie złożona oferta 
</t>
    </r>
    <r>
      <rPr>
        <sz val="12"/>
        <rFont val="Arial Narrow"/>
        <family val="2"/>
        <charset val="238"/>
      </rPr>
      <t xml:space="preserve">Kolumna pn. "zamawiana ilość" stanowi wielkośc zamówienia podstawowego 
Kolumna pn. "minimalne wykorzystanie" stanowi o minimalnej realizacji umowy i </t>
    </r>
    <r>
      <rPr>
        <u/>
        <sz val="12"/>
        <rFont val="Arial Narrow"/>
        <family val="2"/>
        <charset val="238"/>
      </rPr>
      <t>nie jest</t>
    </r>
    <r>
      <rPr>
        <sz val="12"/>
        <rFont val="Arial Narrow"/>
        <family val="2"/>
        <charset val="238"/>
      </rPr>
      <t xml:space="preserve"> podstawą wyceny zamówienia
</t>
    </r>
    <r>
      <rPr>
        <b/>
        <sz val="12"/>
        <color rgb="FFFF0000"/>
        <rFont val="Arial Narrow"/>
        <family val="2"/>
        <charset val="238"/>
      </rPr>
      <t xml:space="preserve">!!! WAŻNE !!! </t>
    </r>
    <r>
      <rPr>
        <sz val="12"/>
        <rFont val="Arial Narrow"/>
        <family val="2"/>
        <charset val="238"/>
      </rPr>
      <t>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(oferowana j.m.) i wyliczyć oferowaną ilość (opakowań) i wartość towaru zarówno w zamówieniu podstawowym jak i w prawie opcji.
Wartość netto i brutto winna być wyliczona dla ilości oferowanych.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</si>
</sst>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[$-415]General"/>
    <numFmt numFmtId="166" formatCode="&quot; &quot;#,##0.00&quot;      &quot;;&quot;-&quot;#,##0.00&quot;      &quot;;&quot; -&quot;#&quot;      &quot;;@&quot; &quot;"/>
    <numFmt numFmtId="167" formatCode="[$-415]0"/>
    <numFmt numFmtId="168" formatCode="[$-415]0%"/>
    <numFmt numFmtId="169" formatCode="&quot; &quot;#,##0.00&quot; zł &quot;;&quot;-&quot;#,##0.00&quot; zł &quot;;&quot; -&quot;#&quot; zł &quot;;@&quot; &quot;"/>
    <numFmt numFmtId="170" formatCode="_-* #,##0.00\ [$zł-415]_-;\-* #,##0.00\ [$zł-415]_-;_-* &quot;-&quot;??\ [$zł-415]_-;_-@_-"/>
    <numFmt numFmtId="171" formatCode="#,##0.00\ &quot;zł&quot;"/>
  </numFmts>
  <fonts count="43">
    <font>
      <sz val="11"/>
      <color theme="1"/>
      <name val="Calibri"/>
      <family val="2"/>
      <charset val="238"/>
      <scheme val="minor"/>
    </font>
    <font>
      <sz val="10"/>
      <color rgb="FF00000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name val="Helv"/>
      <charset val="204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i/>
      <sz val="9"/>
      <name val="Calibri"/>
      <family val="2"/>
      <charset val="238"/>
      <scheme val="minor"/>
    </font>
    <font>
      <b/>
      <sz val="14"/>
      <color rgb="FFFF0000"/>
      <name val="Arial Narrow"/>
      <family val="2"/>
      <charset val="238"/>
    </font>
    <font>
      <sz val="12"/>
      <name val="Arial Narrow"/>
      <family val="2"/>
      <charset val="238"/>
    </font>
    <font>
      <u/>
      <sz val="12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36">
    <xf numFmtId="0" fontId="0" fillId="0" borderId="0"/>
    <xf numFmtId="44" fontId="2" fillId="0" borderId="0" applyFont="0" applyFill="0" applyBorder="0" applyAlignment="0" applyProtection="0"/>
    <xf numFmtId="165" fontId="1" fillId="0" borderId="0" applyBorder="0" applyProtection="0"/>
    <xf numFmtId="0" fontId="4" fillId="0" borderId="0"/>
    <xf numFmtId="0" fontId="5" fillId="0" borderId="0" applyNumberFormat="0" applyFill="0" applyBorder="0" applyProtection="0"/>
    <xf numFmtId="0" fontId="6" fillId="0" borderId="0"/>
    <xf numFmtId="164" fontId="7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165" fontId="9" fillId="0" borderId="0" applyBorder="0" applyProtection="0"/>
    <xf numFmtId="0" fontId="7" fillId="0" borderId="0"/>
    <xf numFmtId="165" fontId="9" fillId="0" borderId="0" applyBorder="0" applyProtection="0"/>
    <xf numFmtId="169" fontId="10" fillId="0" borderId="0" applyFont="0" applyBorder="0" applyProtection="0"/>
    <xf numFmtId="168" fontId="9" fillId="0" borderId="0" applyBorder="0" applyProtection="0"/>
    <xf numFmtId="0" fontId="4" fillId="0" borderId="0"/>
    <xf numFmtId="9" fontId="4" fillId="0" borderId="0" applyFont="0" applyFill="0" applyBorder="0" applyAlignment="0" applyProtection="0"/>
    <xf numFmtId="0" fontId="8" fillId="0" borderId="0"/>
    <xf numFmtId="0" fontId="3" fillId="0" borderId="0"/>
    <xf numFmtId="0" fontId="7" fillId="0" borderId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9" fillId="0" borderId="0" applyBorder="0" applyProtection="0"/>
    <xf numFmtId="168" fontId="9" fillId="0" borderId="0" applyBorder="0" applyProtection="0"/>
    <xf numFmtId="44" fontId="4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4" borderId="0" applyNumberFormat="0" applyBorder="0" applyAlignment="0" applyProtection="0"/>
    <xf numFmtId="0" fontId="13" fillId="5" borderId="0" applyNumberFormat="0" applyBorder="0" applyAlignment="0" applyProtection="0"/>
    <xf numFmtId="0" fontId="17" fillId="15" borderId="5" applyNumberFormat="0" applyAlignment="0" applyProtection="0"/>
    <xf numFmtId="0" fontId="19" fillId="25" borderId="6" applyNumberFormat="0" applyAlignment="0" applyProtection="0"/>
    <xf numFmtId="43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5" fillId="9" borderId="5" applyNumberFormat="0" applyAlignment="0" applyProtection="0"/>
    <xf numFmtId="0" fontId="18" fillId="0" borderId="11" applyNumberFormat="0" applyFill="0" applyAlignment="0" applyProtection="0"/>
    <xf numFmtId="0" fontId="14" fillId="1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8" fillId="0" borderId="0"/>
    <xf numFmtId="0" fontId="5" fillId="10" borderId="12" applyNumberFormat="0" applyFont="0" applyAlignment="0" applyProtection="0"/>
    <xf numFmtId="0" fontId="16" fillId="15" borderId="7" applyNumberFormat="0" applyAlignment="0" applyProtection="0"/>
    <xf numFmtId="9" fontId="8" fillId="0" borderId="0" applyFont="0" applyFill="0" applyBorder="0" applyAlignment="0" applyProtection="0"/>
    <xf numFmtId="0" fontId="26" fillId="3" borderId="0">
      <alignment horizontal="left" vertical="top"/>
    </xf>
    <xf numFmtId="0" fontId="27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5" fillId="10" borderId="12" applyNumberFormat="0" applyFont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9" fillId="0" borderId="0" applyBorder="0" applyProtection="0"/>
    <xf numFmtId="169" fontId="9" fillId="0" borderId="0" applyBorder="0" applyProtection="0"/>
    <xf numFmtId="0" fontId="28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9" fillId="0" borderId="0" applyBorder="0" applyProtection="0"/>
    <xf numFmtId="168" fontId="9" fillId="0" borderId="0" applyBorder="0" applyProtection="0"/>
    <xf numFmtId="165" fontId="9" fillId="0" borderId="0" applyBorder="0" applyProtection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</cellStyleXfs>
  <cellXfs count="227">
    <xf numFmtId="0" fontId="0" fillId="0" borderId="0" xfId="0"/>
    <xf numFmtId="0" fontId="29" fillId="0" borderId="0" xfId="0" applyFont="1"/>
    <xf numFmtId="0" fontId="29" fillId="0" borderId="1" xfId="0" applyFont="1" applyBorder="1" applyAlignment="1">
      <alignment horizontal="center" vertical="center"/>
    </xf>
    <xf numFmtId="9" fontId="32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9" fontId="29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70" fontId="29" fillId="0" borderId="0" xfId="0" applyNumberFormat="1" applyFont="1"/>
    <xf numFmtId="3" fontId="29" fillId="28" borderId="1" xfId="0" applyNumberFormat="1" applyFont="1" applyFill="1" applyBorder="1" applyAlignment="1">
      <alignment horizontal="center" vertical="center"/>
    </xf>
    <xf numFmtId="3" fontId="31" fillId="28" borderId="1" xfId="0" applyNumberFormat="1" applyFont="1" applyFill="1" applyBorder="1" applyAlignment="1">
      <alignment horizontal="center" vertical="center"/>
    </xf>
    <xf numFmtId="3" fontId="29" fillId="0" borderId="0" xfId="0" applyNumberFormat="1" applyFont="1"/>
    <xf numFmtId="3" fontId="31" fillId="0" borderId="0" xfId="0" applyNumberFormat="1" applyFont="1"/>
    <xf numFmtId="170" fontId="32" fillId="28" borderId="1" xfId="1" applyNumberFormat="1" applyFont="1" applyFill="1" applyBorder="1" applyAlignment="1">
      <alignment horizontal="center" vertical="center"/>
    </xf>
    <xf numFmtId="170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top" wrapText="1"/>
    </xf>
    <xf numFmtId="0" fontId="29" fillId="0" borderId="24" xfId="0" applyFont="1" applyBorder="1"/>
    <xf numFmtId="170" fontId="29" fillId="0" borderId="24" xfId="0" applyNumberFormat="1" applyFont="1" applyBorder="1"/>
    <xf numFmtId="0" fontId="32" fillId="27" borderId="1" xfId="0" applyFont="1" applyFill="1" applyBorder="1" applyAlignment="1">
      <alignment horizontal="center" vertical="center"/>
    </xf>
    <xf numFmtId="0" fontId="32" fillId="28" borderId="1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3" fontId="33" fillId="27" borderId="3" xfId="0" applyNumberFormat="1" applyFont="1" applyFill="1" applyBorder="1" applyAlignment="1">
      <alignment horizontal="center" vertical="center" wrapText="1"/>
    </xf>
    <xf numFmtId="3" fontId="33" fillId="28" borderId="3" xfId="0" applyNumberFormat="1" applyFont="1" applyFill="1" applyBorder="1" applyAlignment="1">
      <alignment horizontal="center" vertical="center" wrapText="1"/>
    </xf>
    <xf numFmtId="167" fontId="33" fillId="0" borderId="3" xfId="0" applyNumberFormat="1" applyFont="1" applyFill="1" applyBorder="1" applyAlignment="1">
      <alignment horizontal="center" vertical="center" wrapText="1"/>
    </xf>
    <xf numFmtId="170" fontId="30" fillId="0" borderId="3" xfId="1" applyNumberFormat="1" applyFont="1" applyBorder="1" applyAlignment="1">
      <alignment horizontal="center" vertical="center" wrapText="1"/>
    </xf>
    <xf numFmtId="170" fontId="30" fillId="27" borderId="3" xfId="0" applyNumberFormat="1" applyFont="1" applyFill="1" applyBorder="1" applyAlignment="1">
      <alignment horizontal="center" vertical="center" wrapText="1"/>
    </xf>
    <xf numFmtId="170" fontId="30" fillId="28" borderId="3" xfId="0" applyNumberFormat="1" applyFont="1" applyFill="1" applyBorder="1" applyAlignment="1">
      <alignment horizontal="center" vertical="center" wrapText="1"/>
    </xf>
    <xf numFmtId="170" fontId="33" fillId="27" borderId="3" xfId="0" applyNumberFormat="1" applyFont="1" applyFill="1" applyBorder="1" applyAlignment="1">
      <alignment horizontal="center" vertical="center" wrapText="1"/>
    </xf>
    <xf numFmtId="170" fontId="33" fillId="28" borderId="3" xfId="0" applyNumberFormat="1" applyFont="1" applyFill="1" applyBorder="1" applyAlignment="1">
      <alignment horizontal="center" vertical="center" wrapText="1"/>
    </xf>
    <xf numFmtId="166" fontId="33" fillId="0" borderId="3" xfId="0" applyNumberFormat="1" applyFont="1" applyBorder="1" applyAlignment="1">
      <alignment horizontal="center" vertical="center" wrapText="1"/>
    </xf>
    <xf numFmtId="3" fontId="29" fillId="0" borderId="25" xfId="0" applyNumberFormat="1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9" fontId="32" fillId="0" borderId="25" xfId="0" applyNumberFormat="1" applyFont="1" applyFill="1" applyBorder="1" applyAlignment="1">
      <alignment horizontal="center" vertical="center" wrapText="1"/>
    </xf>
    <xf numFmtId="3" fontId="29" fillId="27" borderId="1" xfId="0" applyNumberFormat="1" applyFont="1" applyFill="1" applyBorder="1" applyAlignment="1">
      <alignment horizontal="center" vertical="center"/>
    </xf>
    <xf numFmtId="9" fontId="32" fillId="0" borderId="1" xfId="0" applyNumberFormat="1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170" fontId="31" fillId="0" borderId="18" xfId="0" applyNumberFormat="1" applyFont="1" applyBorder="1" applyAlignment="1">
      <alignment horizontal="center" vertical="center"/>
    </xf>
    <xf numFmtId="170" fontId="31" fillId="0" borderId="19" xfId="0" applyNumberFormat="1" applyFont="1" applyBorder="1" applyAlignment="1">
      <alignment horizontal="center" vertical="center"/>
    </xf>
    <xf numFmtId="170" fontId="29" fillId="0" borderId="0" xfId="1" applyNumberFormat="1" applyFont="1"/>
    <xf numFmtId="167" fontId="33" fillId="0" borderId="3" xfId="0" applyNumberFormat="1" applyFont="1" applyBorder="1" applyAlignment="1">
      <alignment horizontal="center"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3" fontId="29" fillId="27" borderId="2" xfId="0" applyNumberFormat="1" applyFont="1" applyFill="1" applyBorder="1" applyAlignment="1">
      <alignment horizontal="center" vertical="center"/>
    </xf>
    <xf numFmtId="170" fontId="32" fillId="27" borderId="2" xfId="1" applyNumberFormat="1" applyFont="1" applyFill="1" applyBorder="1" applyAlignment="1">
      <alignment horizontal="center" vertical="center"/>
    </xf>
    <xf numFmtId="170" fontId="32" fillId="28" borderId="2" xfId="1" applyNumberFormat="1" applyFont="1" applyFill="1" applyBorder="1" applyAlignment="1">
      <alignment horizontal="center" vertical="center"/>
    </xf>
    <xf numFmtId="3" fontId="32" fillId="27" borderId="1" xfId="0" applyNumberFormat="1" applyFont="1" applyFill="1" applyBorder="1" applyAlignment="1">
      <alignment horizontal="center" vertical="center" wrapText="1"/>
    </xf>
    <xf numFmtId="3" fontId="30" fillId="27" borderId="1" xfId="0" applyNumberFormat="1" applyFont="1" applyFill="1" applyBorder="1" applyAlignment="1">
      <alignment horizontal="center" vertical="center" wrapText="1"/>
    </xf>
    <xf numFmtId="3" fontId="30" fillId="28" borderId="1" xfId="0" applyNumberFormat="1" applyFont="1" applyFill="1" applyBorder="1" applyAlignment="1">
      <alignment horizontal="center" vertical="center" wrapText="1"/>
    </xf>
    <xf numFmtId="3" fontId="32" fillId="28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9" fontId="30" fillId="0" borderId="17" xfId="0" applyNumberFormat="1" applyFont="1" applyBorder="1" applyAlignment="1">
      <alignment horizontal="center" vertical="center" wrapText="1"/>
    </xf>
    <xf numFmtId="170" fontId="30" fillId="0" borderId="18" xfId="1" applyNumberFormat="1" applyFont="1" applyFill="1" applyBorder="1" applyAlignment="1">
      <alignment horizontal="center" vertical="center"/>
    </xf>
    <xf numFmtId="170" fontId="30" fillId="0" borderId="19" xfId="1" applyNumberFormat="1" applyFont="1" applyFill="1" applyBorder="1" applyAlignment="1">
      <alignment horizontal="center" vertical="center"/>
    </xf>
    <xf numFmtId="170" fontId="32" fillId="27" borderId="1" xfId="0" applyNumberFormat="1" applyFont="1" applyFill="1" applyBorder="1" applyAlignment="1">
      <alignment horizontal="center" vertical="center"/>
    </xf>
    <xf numFmtId="170" fontId="32" fillId="28" borderId="1" xfId="0" applyNumberFormat="1" applyFont="1" applyFill="1" applyBorder="1" applyAlignment="1">
      <alignment horizontal="center" vertical="center"/>
    </xf>
    <xf numFmtId="171" fontId="32" fillId="27" borderId="3" xfId="0" applyNumberFormat="1" applyFont="1" applyFill="1" applyBorder="1" applyAlignment="1">
      <alignment horizontal="center" vertical="center"/>
    </xf>
    <xf numFmtId="171" fontId="32" fillId="28" borderId="3" xfId="0" applyNumberFormat="1" applyFont="1" applyFill="1" applyBorder="1" applyAlignment="1">
      <alignment horizontal="center" vertical="center"/>
    </xf>
    <xf numFmtId="170" fontId="32" fillId="27" borderId="3" xfId="0" applyNumberFormat="1" applyFont="1" applyFill="1" applyBorder="1" applyAlignment="1">
      <alignment horizontal="center" vertical="center"/>
    </xf>
    <xf numFmtId="170" fontId="32" fillId="28" borderId="3" xfId="0" applyNumberFormat="1" applyFont="1" applyFill="1" applyBorder="1" applyAlignment="1">
      <alignment horizontal="center" vertical="center"/>
    </xf>
    <xf numFmtId="167" fontId="34" fillId="0" borderId="1" xfId="0" applyNumberFormat="1" applyFont="1" applyBorder="1" applyAlignment="1">
      <alignment horizontal="center" vertical="center" wrapText="1"/>
    </xf>
    <xf numFmtId="3" fontId="33" fillId="27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/>
    <xf numFmtId="3" fontId="32" fillId="27" borderId="2" xfId="0" applyNumberFormat="1" applyFont="1" applyFill="1" applyBorder="1" applyAlignment="1">
      <alignment horizontal="center" vertical="center" wrapText="1"/>
    </xf>
    <xf numFmtId="3" fontId="30" fillId="27" borderId="2" xfId="0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center" vertical="center" wrapText="1"/>
    </xf>
    <xf numFmtId="170" fontId="32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3" fontId="32" fillId="27" borderId="1" xfId="0" applyNumberFormat="1" applyFont="1" applyFill="1" applyBorder="1" applyAlignment="1">
      <alignment horizontal="center" vertical="center"/>
    </xf>
    <xf numFmtId="3" fontId="30" fillId="27" borderId="1" xfId="0" applyNumberFormat="1" applyFont="1" applyFill="1" applyBorder="1" applyAlignment="1">
      <alignment horizontal="center" vertical="center"/>
    </xf>
    <xf numFmtId="9" fontId="32" fillId="2" borderId="1" xfId="0" applyNumberFormat="1" applyFont="1" applyFill="1" applyBorder="1" applyAlignment="1">
      <alignment horizontal="center" vertical="center" wrapText="1"/>
    </xf>
    <xf numFmtId="2" fontId="32" fillId="2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0" xfId="0" applyFont="1" applyBorder="1"/>
    <xf numFmtId="0" fontId="32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center" vertical="center"/>
    </xf>
    <xf numFmtId="0" fontId="29" fillId="0" borderId="0" xfId="0" applyFont="1" applyFill="1"/>
    <xf numFmtId="165" fontId="35" fillId="26" borderId="1" xfId="13" applyFont="1" applyFill="1" applyBorder="1" applyAlignment="1">
      <alignment horizontal="left" vertical="center" wrapText="1"/>
    </xf>
    <xf numFmtId="167" fontId="34" fillId="2" borderId="1" xfId="0" applyNumberFormat="1" applyFont="1" applyFill="1" applyBorder="1" applyAlignment="1">
      <alignment horizontal="center" vertical="center" wrapText="1"/>
    </xf>
    <xf numFmtId="170" fontId="32" fillId="2" borderId="1" xfId="0" applyNumberFormat="1" applyFont="1" applyFill="1" applyBorder="1" applyAlignment="1">
      <alignment vertical="center" wrapText="1"/>
    </xf>
    <xf numFmtId="165" fontId="35" fillId="2" borderId="1" xfId="13" applyFont="1" applyFill="1" applyBorder="1" applyAlignment="1">
      <alignment horizontal="left" vertical="top" wrapText="1"/>
    </xf>
    <xf numFmtId="170" fontId="34" fillId="2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165" fontId="35" fillId="0" borderId="0" xfId="13" applyFont="1" applyFill="1" applyBorder="1" applyAlignment="1">
      <alignment horizontal="left" vertical="center" wrapText="1"/>
    </xf>
    <xf numFmtId="2" fontId="32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/>
    <xf numFmtId="3" fontId="31" fillId="0" borderId="0" xfId="0" applyNumberFormat="1" applyFont="1" applyFill="1" applyBorder="1"/>
    <xf numFmtId="0" fontId="29" fillId="0" borderId="0" xfId="0" applyFont="1" applyFill="1" applyBorder="1"/>
    <xf numFmtId="3" fontId="29" fillId="0" borderId="0" xfId="0" applyNumberFormat="1" applyFont="1" applyFill="1"/>
    <xf numFmtId="3" fontId="31" fillId="0" borderId="0" xfId="0" applyNumberFormat="1" applyFont="1" applyFill="1"/>
    <xf numFmtId="170" fontId="32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67" fontId="33" fillId="0" borderId="1" xfId="0" applyNumberFormat="1" applyFont="1" applyFill="1" applyBorder="1" applyAlignment="1">
      <alignment horizontal="center" vertical="center" wrapText="1"/>
    </xf>
    <xf numFmtId="170" fontId="30" fillId="0" borderId="1" xfId="1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170" fontId="30" fillId="27" borderId="1" xfId="0" applyNumberFormat="1" applyFont="1" applyFill="1" applyBorder="1" applyAlignment="1">
      <alignment horizontal="center" vertical="center" wrapText="1"/>
    </xf>
    <xf numFmtId="170" fontId="33" fillId="27" borderId="1" xfId="0" applyNumberFormat="1" applyFont="1" applyFill="1" applyBorder="1" applyAlignment="1">
      <alignment horizontal="center" vertical="center" wrapText="1"/>
    </xf>
    <xf numFmtId="166" fontId="33" fillId="0" borderId="1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171" fontId="30" fillId="0" borderId="17" xfId="0" applyNumberFormat="1" applyFont="1" applyFill="1" applyBorder="1" applyAlignment="1">
      <alignment horizontal="center" vertical="center"/>
    </xf>
    <xf numFmtId="171" fontId="30" fillId="0" borderId="18" xfId="0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170" fontId="29" fillId="27" borderId="2" xfId="0" applyNumberFormat="1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left" vertical="top" wrapText="1"/>
    </xf>
    <xf numFmtId="167" fontId="34" fillId="0" borderId="2" xfId="0" applyNumberFormat="1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170" fontId="32" fillId="0" borderId="2" xfId="0" applyNumberFormat="1" applyFont="1" applyFill="1" applyBorder="1" applyAlignment="1">
      <alignment horizontal="center" vertical="center" wrapText="1"/>
    </xf>
    <xf numFmtId="9" fontId="32" fillId="0" borderId="2" xfId="0" applyNumberFormat="1" applyFont="1" applyFill="1" applyBorder="1" applyAlignment="1">
      <alignment horizontal="center" vertical="center" wrapText="1"/>
    </xf>
    <xf numFmtId="170" fontId="29" fillId="0" borderId="0" xfId="0" applyNumberFormat="1" applyFont="1" applyFill="1" applyBorder="1"/>
    <xf numFmtId="0" fontId="35" fillId="0" borderId="1" xfId="0" applyFont="1" applyBorder="1" applyAlignment="1">
      <alignment horizontal="left" vertical="top" wrapText="1"/>
    </xf>
    <xf numFmtId="0" fontId="35" fillId="2" borderId="1" xfId="10" applyFont="1" applyFill="1" applyBorder="1" applyAlignment="1">
      <alignment horizontal="center" vertical="center" wrapText="1"/>
    </xf>
    <xf numFmtId="170" fontId="36" fillId="0" borderId="0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top"/>
    </xf>
    <xf numFmtId="3" fontId="33" fillId="28" borderId="1" xfId="0" applyNumberFormat="1" applyFont="1" applyFill="1" applyBorder="1" applyAlignment="1">
      <alignment horizontal="center" vertical="center" wrapText="1"/>
    </xf>
    <xf numFmtId="170" fontId="30" fillId="28" borderId="1" xfId="0" applyNumberFormat="1" applyFont="1" applyFill="1" applyBorder="1" applyAlignment="1">
      <alignment horizontal="center" vertical="center" wrapText="1"/>
    </xf>
    <xf numFmtId="170" fontId="33" fillId="28" borderId="1" xfId="0" applyNumberFormat="1" applyFont="1" applyFill="1" applyBorder="1" applyAlignment="1">
      <alignment horizontal="center" vertical="center" wrapText="1"/>
    </xf>
    <xf numFmtId="170" fontId="29" fillId="27" borderId="1" xfId="0" applyNumberFormat="1" applyFont="1" applyFill="1" applyBorder="1"/>
    <xf numFmtId="170" fontId="29" fillId="28" borderId="1" xfId="0" applyNumberFormat="1" applyFont="1" applyFill="1" applyBorder="1"/>
    <xf numFmtId="0" fontId="30" fillId="27" borderId="17" xfId="0" applyFont="1" applyFill="1" applyBorder="1" applyAlignment="1">
      <alignment horizontal="center" vertical="center"/>
    </xf>
    <xf numFmtId="0" fontId="30" fillId="28" borderId="18" xfId="0" applyFont="1" applyFill="1" applyBorder="1" applyAlignment="1">
      <alignment horizontal="center" vertical="center"/>
    </xf>
    <xf numFmtId="0" fontId="30" fillId="29" borderId="18" xfId="0" applyFont="1" applyFill="1" applyBorder="1" applyAlignment="1">
      <alignment horizontal="center" vertical="center"/>
    </xf>
    <xf numFmtId="0" fontId="30" fillId="27" borderId="18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170" fontId="31" fillId="27" borderId="27" xfId="0" applyNumberFormat="1" applyFont="1" applyFill="1" applyBorder="1"/>
    <xf numFmtId="170" fontId="31" fillId="28" borderId="27" xfId="0" applyNumberFormat="1" applyFont="1" applyFill="1" applyBorder="1"/>
    <xf numFmtId="170" fontId="31" fillId="29" borderId="27" xfId="0" applyNumberFormat="1" applyFont="1" applyFill="1" applyBorder="1"/>
    <xf numFmtId="0" fontId="30" fillId="0" borderId="14" xfId="0" applyFont="1" applyFill="1" applyBorder="1" applyAlignment="1">
      <alignment horizontal="right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6" fontId="30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0" fontId="37" fillId="0" borderId="0" xfId="0" applyFont="1" applyAlignment="1">
      <alignment wrapText="1"/>
    </xf>
    <xf numFmtId="0" fontId="37" fillId="0" borderId="0" xfId="0" applyFont="1" applyAlignment="1"/>
    <xf numFmtId="171" fontId="30" fillId="0" borderId="19" xfId="0" applyNumberFormat="1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top" wrapText="1"/>
    </xf>
    <xf numFmtId="167" fontId="34" fillId="0" borderId="25" xfId="0" applyNumberFormat="1" applyFont="1" applyFill="1" applyBorder="1" applyAlignment="1">
      <alignment horizontal="center" vertical="center" wrapText="1"/>
    </xf>
    <xf numFmtId="3" fontId="32" fillId="0" borderId="25" xfId="0" applyNumberFormat="1" applyFont="1" applyFill="1" applyBorder="1" applyAlignment="1">
      <alignment horizontal="center" vertical="center" wrapText="1"/>
    </xf>
    <xf numFmtId="3" fontId="30" fillId="0" borderId="25" xfId="0" applyNumberFormat="1" applyFont="1" applyFill="1" applyBorder="1" applyAlignment="1">
      <alignment horizontal="center" vertical="center" wrapText="1"/>
    </xf>
    <xf numFmtId="0" fontId="35" fillId="0" borderId="25" xfId="10" applyFont="1" applyFill="1" applyBorder="1" applyAlignment="1">
      <alignment horizontal="center" vertical="center" wrapText="1"/>
    </xf>
    <xf numFmtId="170" fontId="32" fillId="0" borderId="25" xfId="0" applyNumberFormat="1" applyFont="1" applyFill="1" applyBorder="1" applyAlignment="1">
      <alignment horizontal="center" vertical="center" wrapText="1"/>
    </xf>
    <xf numFmtId="170" fontId="29" fillId="0" borderId="25" xfId="0" applyNumberFormat="1" applyFont="1" applyFill="1" applyBorder="1" applyAlignment="1">
      <alignment horizontal="center" vertical="center"/>
    </xf>
    <xf numFmtId="49" fontId="30" fillId="0" borderId="3" xfId="0" applyNumberFormat="1" applyFont="1" applyFill="1" applyBorder="1" applyAlignment="1">
      <alignment horizontal="center" vertical="center" wrapText="1"/>
    </xf>
    <xf numFmtId="3" fontId="33" fillId="29" borderId="3" xfId="0" applyNumberFormat="1" applyFont="1" applyFill="1" applyBorder="1" applyAlignment="1">
      <alignment horizontal="center" vertical="center" wrapText="1"/>
    </xf>
    <xf numFmtId="1" fontId="38" fillId="0" borderId="3" xfId="0" applyNumberFormat="1" applyFont="1" applyBorder="1" applyAlignment="1">
      <alignment horizontal="center" vertical="center" wrapText="1"/>
    </xf>
    <xf numFmtId="170" fontId="30" fillId="29" borderId="3" xfId="0" applyNumberFormat="1" applyFont="1" applyFill="1" applyBorder="1" applyAlignment="1">
      <alignment horizontal="center" vertical="center" wrapText="1"/>
    </xf>
    <xf numFmtId="170" fontId="33" fillId="29" borderId="3" xfId="0" applyNumberFormat="1" applyFont="1" applyFill="1" applyBorder="1" applyAlignment="1">
      <alignment horizontal="center" vertical="center" wrapText="1"/>
    </xf>
    <xf numFmtId="3" fontId="31" fillId="27" borderId="1" xfId="0" applyNumberFormat="1" applyFont="1" applyFill="1" applyBorder="1" applyAlignment="1">
      <alignment horizontal="center" vertical="center"/>
    </xf>
    <xf numFmtId="3" fontId="29" fillId="29" borderId="1" xfId="0" applyNumberFormat="1" applyFont="1" applyFill="1" applyBorder="1" applyAlignment="1">
      <alignment horizontal="center" vertical="center"/>
    </xf>
    <xf numFmtId="3" fontId="31" fillId="29" borderId="1" xfId="0" applyNumberFormat="1" applyFont="1" applyFill="1" applyBorder="1" applyAlignment="1">
      <alignment horizontal="center" vertical="center"/>
    </xf>
    <xf numFmtId="9" fontId="29" fillId="0" borderId="1" xfId="0" applyNumberFormat="1" applyFont="1" applyFill="1" applyBorder="1" applyAlignment="1">
      <alignment horizontal="center" vertical="center"/>
    </xf>
    <xf numFmtId="170" fontId="32" fillId="0" borderId="1" xfId="1" applyNumberFormat="1" applyFont="1" applyFill="1" applyBorder="1" applyAlignment="1">
      <alignment horizontal="center" vertical="center" wrapText="1"/>
    </xf>
    <xf numFmtId="170" fontId="32" fillId="27" borderId="1" xfId="1" applyNumberFormat="1" applyFont="1" applyFill="1" applyBorder="1" applyAlignment="1">
      <alignment horizontal="center" vertical="center"/>
    </xf>
    <xf numFmtId="170" fontId="32" fillId="29" borderId="1" xfId="1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1" fillId="0" borderId="0" xfId="0" applyFont="1"/>
    <xf numFmtId="0" fontId="30" fillId="0" borderId="0" xfId="0" applyFont="1" applyBorder="1" applyAlignment="1">
      <alignment vertical="center"/>
    </xf>
    <xf numFmtId="0" fontId="32" fillId="29" borderId="1" xfId="0" applyFont="1" applyFill="1" applyBorder="1" applyAlignment="1">
      <alignment horizontal="center" vertical="center"/>
    </xf>
    <xf numFmtId="171" fontId="30" fillId="27" borderId="3" xfId="0" applyNumberFormat="1" applyFont="1" applyFill="1" applyBorder="1" applyAlignment="1">
      <alignment horizontal="center" vertical="center"/>
    </xf>
    <xf numFmtId="171" fontId="30" fillId="28" borderId="3" xfId="0" applyNumberFormat="1" applyFont="1" applyFill="1" applyBorder="1" applyAlignment="1">
      <alignment horizontal="center" vertical="center"/>
    </xf>
    <xf numFmtId="171" fontId="30" fillId="29" borderId="3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 wrapText="1"/>
    </xf>
    <xf numFmtId="0" fontId="32" fillId="0" borderId="1" xfId="235" applyFont="1" applyBorder="1" applyAlignment="1">
      <alignment horizontal="left" vertical="top" wrapText="1"/>
    </xf>
    <xf numFmtId="3" fontId="30" fillId="27" borderId="1" xfId="235" applyNumberFormat="1" applyFont="1" applyFill="1" applyBorder="1" applyAlignment="1">
      <alignment horizontal="center" vertical="center"/>
    </xf>
    <xf numFmtId="3" fontId="32" fillId="27" borderId="1" xfId="235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left" vertical="top" wrapText="1"/>
    </xf>
    <xf numFmtId="171" fontId="30" fillId="0" borderId="0" xfId="0" applyNumberFormat="1" applyFont="1" applyFill="1" applyBorder="1" applyAlignment="1">
      <alignment horizontal="center" vertical="center"/>
    </xf>
    <xf numFmtId="171" fontId="32" fillId="29" borderId="3" xfId="0" applyNumberFormat="1" applyFont="1" applyFill="1" applyBorder="1" applyAlignment="1">
      <alignment horizontal="center" vertical="center"/>
    </xf>
    <xf numFmtId="170" fontId="29" fillId="27" borderId="34" xfId="0" applyNumberFormat="1" applyFont="1" applyFill="1" applyBorder="1"/>
    <xf numFmtId="170" fontId="29" fillId="29" borderId="1" xfId="0" applyNumberFormat="1" applyFont="1" applyFill="1" applyBorder="1"/>
    <xf numFmtId="170" fontId="31" fillId="29" borderId="18" xfId="0" applyNumberFormat="1" applyFont="1" applyFill="1" applyBorder="1"/>
    <xf numFmtId="0" fontId="30" fillId="29" borderId="19" xfId="0" applyFont="1" applyFill="1" applyBorder="1" applyAlignment="1">
      <alignment horizontal="center" vertical="center"/>
    </xf>
    <xf numFmtId="170" fontId="29" fillId="0" borderId="35" xfId="0" applyNumberFormat="1" applyFont="1" applyFill="1" applyBorder="1"/>
    <xf numFmtId="170" fontId="29" fillId="28" borderId="34" xfId="0" applyNumberFormat="1" applyFont="1" applyFill="1" applyBorder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wrapText="1"/>
    </xf>
    <xf numFmtId="171" fontId="31" fillId="0" borderId="23" xfId="0" applyNumberFormat="1" applyFont="1" applyBorder="1" applyAlignment="1">
      <alignment horizontal="center" vertical="center"/>
    </xf>
    <xf numFmtId="171" fontId="31" fillId="0" borderId="15" xfId="0" applyNumberFormat="1" applyFont="1" applyBorder="1" applyAlignment="1">
      <alignment horizontal="center" vertical="center"/>
    </xf>
    <xf numFmtId="171" fontId="31" fillId="0" borderId="22" xfId="0" applyNumberFormat="1" applyFont="1" applyBorder="1" applyAlignment="1">
      <alignment horizontal="center" vertical="center"/>
    </xf>
    <xf numFmtId="171" fontId="31" fillId="0" borderId="16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170" fontId="30" fillId="0" borderId="20" xfId="0" applyNumberFormat="1" applyFont="1" applyBorder="1" applyAlignment="1">
      <alignment horizontal="center" vertical="center" wrapText="1"/>
    </xf>
    <xf numFmtId="170" fontId="30" fillId="0" borderId="21" xfId="0" applyNumberFormat="1" applyFont="1" applyBorder="1" applyAlignment="1">
      <alignment horizontal="center" vertical="center" wrapText="1"/>
    </xf>
    <xf numFmtId="171" fontId="32" fillId="0" borderId="14" xfId="0" applyNumberFormat="1" applyFont="1" applyBorder="1" applyAlignment="1">
      <alignment horizontal="center" vertical="center"/>
    </xf>
    <xf numFmtId="171" fontId="32" fillId="0" borderId="22" xfId="0" applyNumberFormat="1" applyFont="1" applyBorder="1" applyAlignment="1">
      <alignment horizontal="center" vertical="center"/>
    </xf>
    <xf numFmtId="171" fontId="32" fillId="0" borderId="23" xfId="0" applyNumberFormat="1" applyFont="1" applyBorder="1" applyAlignment="1">
      <alignment horizontal="center" vertical="center"/>
    </xf>
    <xf numFmtId="171" fontId="32" fillId="0" borderId="16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3" fontId="30" fillId="0" borderId="14" xfId="0" applyNumberFormat="1" applyFont="1" applyBorder="1" applyAlignment="1">
      <alignment horizontal="center" vertical="center"/>
    </xf>
    <xf numFmtId="3" fontId="30" fillId="0" borderId="15" xfId="0" applyNumberFormat="1" applyFont="1" applyBorder="1" applyAlignment="1">
      <alignment horizontal="center" vertical="center"/>
    </xf>
    <xf numFmtId="3" fontId="30" fillId="0" borderId="16" xfId="0" applyNumberFormat="1" applyFont="1" applyBorder="1" applyAlignment="1">
      <alignment horizontal="center" vertical="center"/>
    </xf>
    <xf numFmtId="171" fontId="32" fillId="0" borderId="17" xfId="0" applyNumberFormat="1" applyFont="1" applyBorder="1" applyAlignment="1">
      <alignment horizontal="center" vertical="center"/>
    </xf>
    <xf numFmtId="171" fontId="32" fillId="0" borderId="18" xfId="0" applyNumberFormat="1" applyFont="1" applyBorder="1" applyAlignment="1">
      <alignment horizontal="center" vertical="center"/>
    </xf>
    <xf numFmtId="171" fontId="32" fillId="0" borderId="19" xfId="0" applyNumberFormat="1" applyFont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wrapText="1"/>
    </xf>
    <xf numFmtId="0" fontId="30" fillId="0" borderId="3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170" fontId="30" fillId="0" borderId="14" xfId="0" applyNumberFormat="1" applyFont="1" applyBorder="1" applyAlignment="1">
      <alignment horizontal="center" vertical="center"/>
    </xf>
    <xf numFmtId="170" fontId="30" fillId="0" borderId="15" xfId="0" applyNumberFormat="1" applyFont="1" applyBorder="1" applyAlignment="1">
      <alignment horizontal="center" vertical="center"/>
    </xf>
    <xf numFmtId="170" fontId="30" fillId="0" borderId="16" xfId="0" applyNumberFormat="1" applyFont="1" applyBorder="1" applyAlignment="1">
      <alignment horizontal="center" vertical="center"/>
    </xf>
    <xf numFmtId="171" fontId="30" fillId="0" borderId="14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30" fillId="0" borderId="16" xfId="0" applyNumberFormat="1" applyFont="1" applyBorder="1" applyAlignment="1">
      <alignment horizontal="center" vertical="center"/>
    </xf>
    <xf numFmtId="170" fontId="32" fillId="0" borderId="23" xfId="0" applyNumberFormat="1" applyFont="1" applyBorder="1" applyAlignment="1">
      <alignment horizontal="center" vertical="center"/>
    </xf>
    <xf numFmtId="170" fontId="32" fillId="0" borderId="22" xfId="0" applyNumberFormat="1" applyFont="1" applyBorder="1" applyAlignment="1">
      <alignment horizontal="center" vertical="center"/>
    </xf>
    <xf numFmtId="170" fontId="32" fillId="0" borderId="16" xfId="0" applyNumberFormat="1" applyFont="1" applyBorder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</cellXfs>
  <cellStyles count="236">
    <cellStyle name="20% - Accent1" xfId="27"/>
    <cellStyle name="20% - Accent2" xfId="28"/>
    <cellStyle name="20% - Accent3" xfId="29"/>
    <cellStyle name="20% - Accent4" xfId="30"/>
    <cellStyle name="20% - Accent5" xfId="31"/>
    <cellStyle name="20% - Accent6" xfId="32"/>
    <cellStyle name="40% - Accent1" xfId="33"/>
    <cellStyle name="40% - Accent2" xfId="34"/>
    <cellStyle name="40% - Accent3" xfId="35"/>
    <cellStyle name="40% - Accent4" xfId="36"/>
    <cellStyle name="40% - Accent5" xfId="37"/>
    <cellStyle name="40% - Accent6" xfId="3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Accent1" xfId="45"/>
    <cellStyle name="Accent2" xfId="46"/>
    <cellStyle name="Accent3" xfId="47"/>
    <cellStyle name="Accent4" xfId="48"/>
    <cellStyle name="Accent5" xfId="49"/>
    <cellStyle name="Accent6" xfId="50"/>
    <cellStyle name="Bad" xfId="51"/>
    <cellStyle name="Calculation" xfId="52"/>
    <cellStyle name="Check Cell" xfId="53"/>
    <cellStyle name="Dziesiętny 2" xfId="6"/>
    <cellStyle name="Dziesiętny 2 2" xfId="54"/>
    <cellStyle name="Dziesiętny 2 2 2" xfId="128"/>
    <cellStyle name="Dziesiętny 2 3" xfId="21"/>
    <cellStyle name="Dziesiętny 2 3 2" xfId="122"/>
    <cellStyle name="Dziesiętny 2 4" xfId="168"/>
    <cellStyle name="Dziesiętny 3" xfId="105"/>
    <cellStyle name="Dziesiętny 4" xfId="8"/>
    <cellStyle name="Dziesiętny 4 2" xfId="169"/>
    <cellStyle name="Excel Built-in Currency" xfId="14"/>
    <cellStyle name="Excel Built-in Normal" xfId="13"/>
    <cellStyle name="Excel Built-in Normal 1" xfId="118"/>
    <cellStyle name="Excel Built-in Normal 2" xfId="120"/>
    <cellStyle name="Excel Built-in Percent" xfId="15"/>
    <cellStyle name="Excel Built-in Percent 1" xfId="119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/>
    <cellStyle name="Linked Cell" xfId="62"/>
    <cellStyle name="Neutral" xfId="63"/>
    <cellStyle name="Normal 2" xfId="20"/>
    <cellStyle name="Normal 2 2" xfId="115"/>
    <cellStyle name="Normal_~3645039" xfId="7"/>
    <cellStyle name="Normalny" xfId="0" builtinId="0"/>
    <cellStyle name="Normalny 10" xfId="109"/>
    <cellStyle name="Normalny 2" xfId="4"/>
    <cellStyle name="Normalny 2 2" xfId="18"/>
    <cellStyle name="Normalny 2 2 2" xfId="65"/>
    <cellStyle name="Normalny 2 3" xfId="64"/>
    <cellStyle name="Normalny 2 3 2" xfId="102"/>
    <cellStyle name="Normalny 2 4" xfId="106"/>
    <cellStyle name="Normalny 2 5" xfId="81"/>
    <cellStyle name="Normalny 2 5 2" xfId="123"/>
    <cellStyle name="Normalny 2 6" xfId="11"/>
    <cellStyle name="Normalny 2_11 - SALUS - 12 m-cy" xfId="66"/>
    <cellStyle name="Normalny 3" xfId="2"/>
    <cellStyle name="Normalny 3 2" xfId="12"/>
    <cellStyle name="Normalny 3 2 2" xfId="88"/>
    <cellStyle name="Normalny 3 2 2 2" xfId="129"/>
    <cellStyle name="Normalny 3 2 3" xfId="117"/>
    <cellStyle name="Normalny 3 3" xfId="87"/>
    <cellStyle name="Normalny 3 3 2" xfId="116"/>
    <cellStyle name="Normalny 3 4" xfId="82"/>
    <cellStyle name="Normalny 3 5" xfId="16"/>
    <cellStyle name="Normalny 3_11 - SALUS - 12 m-cy" xfId="67"/>
    <cellStyle name="Normalny 4" xfId="5"/>
    <cellStyle name="Normalny 4 2" xfId="89"/>
    <cellStyle name="Normalny 4 3" xfId="83"/>
    <cellStyle name="Normalny 4 4" xfId="19"/>
    <cellStyle name="Normalny 5" xfId="3"/>
    <cellStyle name="Normalny 6" xfId="107"/>
    <cellStyle name="Normalny 7" xfId="111"/>
    <cellStyle name="Normalny 8" xfId="110"/>
    <cellStyle name="Normalny 9" xfId="108"/>
    <cellStyle name="Normalny_Arkusz1 2" xfId="10"/>
    <cellStyle name="Normalny_zalacznik_1A" xfId="235"/>
    <cellStyle name="Note" xfId="68"/>
    <cellStyle name="Output" xfId="69"/>
    <cellStyle name="Procentowy 2" xfId="17"/>
    <cellStyle name="Procentowy 2 2" xfId="25"/>
    <cellStyle name="Procentowy 2 3" xfId="70"/>
    <cellStyle name="Procentowy 3" xfId="23"/>
    <cellStyle name="Procentowy 3 2" xfId="124"/>
    <cellStyle name="Procentowy 3 3" xfId="114"/>
    <cellStyle name="S2" xfId="71"/>
    <cellStyle name="Styl 1" xfId="104"/>
    <cellStyle name="Title" xfId="72"/>
    <cellStyle name="Total" xfId="73"/>
    <cellStyle name="Tytuł 2" xfId="74"/>
    <cellStyle name="Uwaga 2" xfId="75"/>
    <cellStyle name="Walutowy" xfId="1" builtinId="4"/>
    <cellStyle name="Walutowy 10" xfId="143"/>
    <cellStyle name="Walutowy 10 2" xfId="211"/>
    <cellStyle name="Walutowy 11" xfId="146"/>
    <cellStyle name="Walutowy 11 2" xfId="214"/>
    <cellStyle name="Walutowy 12" xfId="164"/>
    <cellStyle name="Walutowy 12 2" xfId="232"/>
    <cellStyle name="Walutowy 13" xfId="167"/>
    <cellStyle name="Walutowy 2" xfId="22"/>
    <cellStyle name="Walutowy 2 2" xfId="24"/>
    <cellStyle name="Walutowy 2 2 2" xfId="78"/>
    <cellStyle name="Walutowy 2 2 2 2" xfId="92"/>
    <cellStyle name="Walutowy 2 2 2 2 2" xfId="182"/>
    <cellStyle name="Walutowy 2 2 2 3" xfId="132"/>
    <cellStyle name="Walutowy 2 2 2 3 2" xfId="200"/>
    <cellStyle name="Walutowy 2 2 2 4" xfId="153"/>
    <cellStyle name="Walutowy 2 2 2 4 2" xfId="221"/>
    <cellStyle name="Walutowy 2 2 2 5" xfId="175"/>
    <cellStyle name="Walutowy 2 2 3" xfId="96"/>
    <cellStyle name="Walutowy 2 2 3 2" xfId="136"/>
    <cellStyle name="Walutowy 2 2 3 2 2" xfId="204"/>
    <cellStyle name="Walutowy 2 2 3 3" xfId="157"/>
    <cellStyle name="Walutowy 2 2 3 3 2" xfId="225"/>
    <cellStyle name="Walutowy 2 2 3 4" xfId="186"/>
    <cellStyle name="Walutowy 2 2 4" xfId="100"/>
    <cellStyle name="Walutowy 2 2 4 2" xfId="140"/>
    <cellStyle name="Walutowy 2 2 4 2 2" xfId="208"/>
    <cellStyle name="Walutowy 2 2 4 3" xfId="161"/>
    <cellStyle name="Walutowy 2 2 4 3 2" xfId="229"/>
    <cellStyle name="Walutowy 2 2 4 4" xfId="190"/>
    <cellStyle name="Walutowy 2 2 5" xfId="85"/>
    <cellStyle name="Walutowy 2 2 5 2" xfId="178"/>
    <cellStyle name="Walutowy 2 2 6" xfId="126"/>
    <cellStyle name="Walutowy 2 2 6 2" xfId="196"/>
    <cellStyle name="Walutowy 2 2 7" xfId="149"/>
    <cellStyle name="Walutowy 2 2 7 2" xfId="217"/>
    <cellStyle name="Walutowy 2 3" xfId="77"/>
    <cellStyle name="Walutowy 2 3 2" xfId="91"/>
    <cellStyle name="Walutowy 2 3 2 2" xfId="181"/>
    <cellStyle name="Walutowy 2 3 3" xfId="131"/>
    <cellStyle name="Walutowy 2 3 3 2" xfId="199"/>
    <cellStyle name="Walutowy 2 3 4" xfId="152"/>
    <cellStyle name="Walutowy 2 3 4 2" xfId="220"/>
    <cellStyle name="Walutowy 2 3 5" xfId="174"/>
    <cellStyle name="Walutowy 2 4" xfId="95"/>
    <cellStyle name="Walutowy 2 4 2" xfId="135"/>
    <cellStyle name="Walutowy 2 4 2 2" xfId="203"/>
    <cellStyle name="Walutowy 2 4 3" xfId="156"/>
    <cellStyle name="Walutowy 2 4 3 2" xfId="224"/>
    <cellStyle name="Walutowy 2 4 4" xfId="185"/>
    <cellStyle name="Walutowy 2 5" xfId="99"/>
    <cellStyle name="Walutowy 2 5 2" xfId="139"/>
    <cellStyle name="Walutowy 2 5 2 2" xfId="207"/>
    <cellStyle name="Walutowy 2 5 3" xfId="160"/>
    <cellStyle name="Walutowy 2 5 3 2" xfId="228"/>
    <cellStyle name="Walutowy 2 5 4" xfId="189"/>
    <cellStyle name="Walutowy 2 6" xfId="103"/>
    <cellStyle name="Walutowy 2 7" xfId="84"/>
    <cellStyle name="Walutowy 2 7 2" xfId="125"/>
    <cellStyle name="Walutowy 2 7 2 2" xfId="195"/>
    <cellStyle name="Walutowy 2 7 3" xfId="148"/>
    <cellStyle name="Walutowy 2 7 3 2" xfId="216"/>
    <cellStyle name="Walutowy 2 7 4" xfId="177"/>
    <cellStyle name="Walutowy 2 8" xfId="171"/>
    <cellStyle name="Walutowy 3" xfId="26"/>
    <cellStyle name="Walutowy 3 2" xfId="79"/>
    <cellStyle name="Walutowy 3 2 2" xfId="93"/>
    <cellStyle name="Walutowy 3 2 2 2" xfId="183"/>
    <cellStyle name="Walutowy 3 2 3" xfId="133"/>
    <cellStyle name="Walutowy 3 2 3 2" xfId="201"/>
    <cellStyle name="Walutowy 3 2 4" xfId="154"/>
    <cellStyle name="Walutowy 3 2 4 2" xfId="222"/>
    <cellStyle name="Walutowy 3 2 5" xfId="176"/>
    <cellStyle name="Walutowy 3 3" xfId="97"/>
    <cellStyle name="Walutowy 3 3 2" xfId="137"/>
    <cellStyle name="Walutowy 3 3 2 2" xfId="205"/>
    <cellStyle name="Walutowy 3 3 3" xfId="158"/>
    <cellStyle name="Walutowy 3 3 3 2" xfId="226"/>
    <cellStyle name="Walutowy 3 3 4" xfId="187"/>
    <cellStyle name="Walutowy 3 4" xfId="101"/>
    <cellStyle name="Walutowy 3 4 2" xfId="141"/>
    <cellStyle name="Walutowy 3 4 2 2" xfId="209"/>
    <cellStyle name="Walutowy 3 4 3" xfId="162"/>
    <cellStyle name="Walutowy 3 4 3 2" xfId="230"/>
    <cellStyle name="Walutowy 3 4 4" xfId="191"/>
    <cellStyle name="Walutowy 3 5" xfId="86"/>
    <cellStyle name="Walutowy 3 5 2" xfId="127"/>
    <cellStyle name="Walutowy 3 5 2 2" xfId="197"/>
    <cellStyle name="Walutowy 3 5 3" xfId="150"/>
    <cellStyle name="Walutowy 3 5 3 2" xfId="218"/>
    <cellStyle name="Walutowy 3 5 4" xfId="179"/>
    <cellStyle name="Walutowy 3 6" xfId="142"/>
    <cellStyle name="Walutowy 3 6 2" xfId="163"/>
    <cellStyle name="Walutowy 3 6 2 2" xfId="231"/>
    <cellStyle name="Walutowy 3 6 3" xfId="210"/>
    <cellStyle name="Walutowy 3 7" xfId="121"/>
    <cellStyle name="Walutowy 3 7 2" xfId="194"/>
    <cellStyle name="Walutowy 3 8" xfId="147"/>
    <cellStyle name="Walutowy 3 8 2" xfId="215"/>
    <cellStyle name="Walutowy 3 9" xfId="172"/>
    <cellStyle name="Walutowy 4" xfId="76"/>
    <cellStyle name="Walutowy 4 2" xfId="90"/>
    <cellStyle name="Walutowy 4 2 2" xfId="180"/>
    <cellStyle name="Walutowy 4 3" xfId="130"/>
    <cellStyle name="Walutowy 4 3 2" xfId="198"/>
    <cellStyle name="Walutowy 4 4" xfId="151"/>
    <cellStyle name="Walutowy 4 4 2" xfId="219"/>
    <cellStyle name="Walutowy 4 5" xfId="173"/>
    <cellStyle name="Walutowy 5" xfId="94"/>
    <cellStyle name="Walutowy 5 2" xfId="134"/>
    <cellStyle name="Walutowy 5 2 2" xfId="202"/>
    <cellStyle name="Walutowy 5 3" xfId="155"/>
    <cellStyle name="Walutowy 5 3 2" xfId="223"/>
    <cellStyle name="Walutowy 5 4" xfId="184"/>
    <cellStyle name="Walutowy 6" xfId="98"/>
    <cellStyle name="Walutowy 6 2" xfId="138"/>
    <cellStyle name="Walutowy 6 2 2" xfId="206"/>
    <cellStyle name="Walutowy 6 3" xfId="159"/>
    <cellStyle name="Walutowy 6 3 2" xfId="227"/>
    <cellStyle name="Walutowy 6 4" xfId="188"/>
    <cellStyle name="Walutowy 7" xfId="9"/>
    <cellStyle name="Walutowy 7 2" xfId="144"/>
    <cellStyle name="Walutowy 7 2 2" xfId="212"/>
    <cellStyle name="Walutowy 7 3" xfId="165"/>
    <cellStyle name="Walutowy 7 3 2" xfId="233"/>
    <cellStyle name="Walutowy 7 4" xfId="170"/>
    <cellStyle name="Walutowy 8" xfId="112"/>
    <cellStyle name="Walutowy 8 2" xfId="145"/>
    <cellStyle name="Walutowy 8 2 2" xfId="213"/>
    <cellStyle name="Walutowy 8 3" xfId="166"/>
    <cellStyle name="Walutowy 8 3 2" xfId="234"/>
    <cellStyle name="Walutowy 8 4" xfId="192"/>
    <cellStyle name="Walutowy 9" xfId="113"/>
    <cellStyle name="Walutowy 9 2" xfId="193"/>
    <cellStyle name="Warning Text" xfId="8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21" workbookViewId="0">
      <selection activeCell="D34" sqref="D34"/>
    </sheetView>
  </sheetViews>
  <sheetFormatPr defaultRowHeight="15"/>
  <cols>
    <col min="1" max="1" width="4.42578125" bestFit="1" customWidth="1"/>
    <col min="2" max="2" width="42.85546875" customWidth="1"/>
    <col min="3" max="3" width="3.7109375" bestFit="1" customWidth="1"/>
    <col min="4" max="4" width="12.140625" bestFit="1" customWidth="1"/>
    <col min="5" max="5" width="13.7109375" bestFit="1" customWidth="1"/>
    <col min="6" max="6" width="9.140625" bestFit="1" customWidth="1"/>
    <col min="7" max="7" width="16.5703125" customWidth="1"/>
    <col min="8" max="8" width="14.5703125" bestFit="1" customWidth="1"/>
    <col min="9" max="9" width="9.140625" bestFit="1" customWidth="1"/>
    <col min="10" max="10" width="15.7109375" customWidth="1"/>
    <col min="11" max="11" width="13.5703125" customWidth="1"/>
    <col min="12" max="12" width="11.140625" customWidth="1"/>
    <col min="13" max="13" width="18.28515625" customWidth="1"/>
    <col min="14" max="15" width="14.5703125" customWidth="1"/>
    <col min="16" max="16" width="15" customWidth="1"/>
    <col min="17" max="18" width="16.7109375" customWidth="1"/>
    <col min="19" max="19" width="14.42578125" customWidth="1"/>
    <col min="20" max="20" width="16.140625" customWidth="1"/>
    <col min="21" max="21" width="17.42578125" customWidth="1"/>
    <col min="22" max="22" width="16.5703125" customWidth="1"/>
    <col min="23" max="23" width="17" customWidth="1"/>
    <col min="24" max="24" width="13.140625" customWidth="1"/>
    <col min="25" max="25" width="16.42578125" customWidth="1"/>
    <col min="26" max="26" width="17.28515625" customWidth="1"/>
    <col min="27" max="27" width="16.42578125" customWidth="1"/>
    <col min="28" max="28" width="16.5703125" customWidth="1"/>
    <col min="29" max="30" width="16.140625" customWidth="1"/>
    <col min="31" max="31" width="14" customWidth="1"/>
    <col min="32" max="32" width="14.140625" customWidth="1"/>
    <col min="33" max="33" width="14" customWidth="1"/>
    <col min="34" max="34" width="14.140625" customWidth="1"/>
    <col min="35" max="35" width="13.7109375" bestFit="1" customWidth="1"/>
    <col min="36" max="36" width="14.140625" bestFit="1" customWidth="1"/>
    <col min="37" max="37" width="13" bestFit="1" customWidth="1"/>
  </cols>
  <sheetData>
    <row r="1" spans="1:37" s="1" customFormat="1" ht="48.75" thickBot="1">
      <c r="A1" s="147" t="s">
        <v>28</v>
      </c>
      <c r="B1" s="19" t="s">
        <v>29</v>
      </c>
      <c r="C1" s="20" t="s">
        <v>31</v>
      </c>
      <c r="D1" s="21" t="s">
        <v>42</v>
      </c>
      <c r="E1" s="21" t="s">
        <v>43</v>
      </c>
      <c r="F1" s="21" t="s">
        <v>44</v>
      </c>
      <c r="G1" s="22" t="s">
        <v>45</v>
      </c>
      <c r="H1" s="22" t="s">
        <v>46</v>
      </c>
      <c r="I1" s="22" t="s">
        <v>47</v>
      </c>
      <c r="J1" s="148" t="s">
        <v>98</v>
      </c>
      <c r="K1" s="148" t="s">
        <v>99</v>
      </c>
      <c r="L1" s="148" t="s">
        <v>100</v>
      </c>
      <c r="M1" s="23" t="s">
        <v>30</v>
      </c>
      <c r="N1" s="23" t="s">
        <v>4</v>
      </c>
      <c r="O1" s="23" t="s">
        <v>48</v>
      </c>
      <c r="P1" s="23" t="s">
        <v>101</v>
      </c>
      <c r="Q1" s="21" t="s">
        <v>81</v>
      </c>
      <c r="R1" s="21" t="s">
        <v>82</v>
      </c>
      <c r="S1" s="22" t="s">
        <v>83</v>
      </c>
      <c r="T1" s="22" t="s">
        <v>84</v>
      </c>
      <c r="U1" s="148" t="s">
        <v>102</v>
      </c>
      <c r="V1" s="148" t="s">
        <v>103</v>
      </c>
      <c r="W1" s="24" t="s">
        <v>32</v>
      </c>
      <c r="X1" s="149" t="s">
        <v>0</v>
      </c>
      <c r="Y1" s="25" t="s">
        <v>104</v>
      </c>
      <c r="Z1" s="25" t="s">
        <v>105</v>
      </c>
      <c r="AA1" s="26" t="s">
        <v>106</v>
      </c>
      <c r="AB1" s="26" t="s">
        <v>107</v>
      </c>
      <c r="AC1" s="150" t="s">
        <v>108</v>
      </c>
      <c r="AD1" s="150" t="s">
        <v>109</v>
      </c>
      <c r="AE1" s="27" t="s">
        <v>37</v>
      </c>
      <c r="AF1" s="27" t="s">
        <v>38</v>
      </c>
      <c r="AG1" s="28" t="s">
        <v>39</v>
      </c>
      <c r="AH1" s="28" t="s">
        <v>40</v>
      </c>
      <c r="AI1" s="151" t="s">
        <v>110</v>
      </c>
      <c r="AJ1" s="151" t="s">
        <v>111</v>
      </c>
      <c r="AK1" s="29" t="s">
        <v>41</v>
      </c>
    </row>
    <row r="2" spans="1:37" s="1" customFormat="1" ht="12.75" thickBot="1">
      <c r="A2" s="127">
        <v>12</v>
      </c>
      <c r="B2" s="201" t="s">
        <v>60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2"/>
    </row>
    <row r="3" spans="1:37" s="1" customFormat="1" ht="168">
      <c r="A3" s="128" t="s">
        <v>15</v>
      </c>
      <c r="B3" s="14" t="s">
        <v>113</v>
      </c>
      <c r="C3" s="2" t="s">
        <v>3</v>
      </c>
      <c r="D3" s="33">
        <v>24</v>
      </c>
      <c r="E3" s="152">
        <v>312</v>
      </c>
      <c r="F3" s="33">
        <v>160</v>
      </c>
      <c r="G3" s="8">
        <v>300</v>
      </c>
      <c r="H3" s="9">
        <v>900</v>
      </c>
      <c r="I3" s="8">
        <v>600</v>
      </c>
      <c r="J3" s="153">
        <v>1500</v>
      </c>
      <c r="K3" s="154">
        <v>2700</v>
      </c>
      <c r="L3" s="153">
        <v>2160</v>
      </c>
      <c r="M3" s="4"/>
      <c r="N3" s="4"/>
      <c r="O3" s="155"/>
      <c r="P3" s="2"/>
      <c r="Q3" s="152">
        <v>312</v>
      </c>
      <c r="R3" s="33">
        <v>160</v>
      </c>
      <c r="S3" s="9">
        <v>900</v>
      </c>
      <c r="T3" s="8">
        <v>600</v>
      </c>
      <c r="U3" s="154">
        <v>2700</v>
      </c>
      <c r="V3" s="153">
        <v>2160</v>
      </c>
      <c r="W3" s="156">
        <v>7.5</v>
      </c>
      <c r="X3" s="34">
        <v>0.08</v>
      </c>
      <c r="Y3" s="157">
        <f>ROUND(Q3*W3,2)</f>
        <v>2340</v>
      </c>
      <c r="Z3" s="157">
        <f>ROUND(Y3+Y3*X3,2)</f>
        <v>2527.1999999999998</v>
      </c>
      <c r="AA3" s="12">
        <f>ROUND(S3*W3,2)</f>
        <v>6750</v>
      </c>
      <c r="AB3" s="12">
        <f>ROUND(AA3+AA3*X3,2)</f>
        <v>7290</v>
      </c>
      <c r="AC3" s="158">
        <f>ROUND(U3*W3,2)</f>
        <v>20250</v>
      </c>
      <c r="AD3" s="158">
        <f>ROUND(AC3+AC3*X3,2)</f>
        <v>21870</v>
      </c>
      <c r="AE3" s="157">
        <f>ROUND(F3*W3,2)</f>
        <v>1200</v>
      </c>
      <c r="AF3" s="157">
        <f>ROUND(AE3+AE3*X3,2)</f>
        <v>1296</v>
      </c>
      <c r="AG3" s="12">
        <f>ROUND(I3*W3,2)</f>
        <v>4500</v>
      </c>
      <c r="AH3" s="12">
        <f>ROUND(AG3+AG3*X3,2)</f>
        <v>4860</v>
      </c>
      <c r="AI3" s="158">
        <f>ROUND(L3*W3,2)</f>
        <v>16200</v>
      </c>
      <c r="AJ3" s="158">
        <f>ROUND(AI3+AI3*X3,2)</f>
        <v>17496</v>
      </c>
      <c r="AK3" s="159"/>
    </row>
    <row r="4" spans="1:37" s="1" customFormat="1" ht="108.75" thickBot="1">
      <c r="A4" s="128" t="s">
        <v>17</v>
      </c>
      <c r="B4" s="14" t="s">
        <v>112</v>
      </c>
      <c r="C4" s="2" t="s">
        <v>3</v>
      </c>
      <c r="D4" s="33">
        <v>5000</v>
      </c>
      <c r="E4" s="152">
        <v>20000</v>
      </c>
      <c r="F4" s="33">
        <v>5000</v>
      </c>
      <c r="G4" s="8">
        <v>0</v>
      </c>
      <c r="H4" s="9">
        <v>0</v>
      </c>
      <c r="I4" s="8">
        <v>0</v>
      </c>
      <c r="J4" s="153">
        <v>3500</v>
      </c>
      <c r="K4" s="154">
        <v>5600</v>
      </c>
      <c r="L4" s="153">
        <v>4480</v>
      </c>
      <c r="M4" s="4"/>
      <c r="N4" s="4"/>
      <c r="O4" s="2"/>
      <c r="P4" s="2"/>
      <c r="Q4" s="152">
        <v>20000</v>
      </c>
      <c r="R4" s="33">
        <v>5000</v>
      </c>
      <c r="S4" s="9">
        <v>0</v>
      </c>
      <c r="T4" s="8">
        <v>0</v>
      </c>
      <c r="U4" s="154">
        <v>5600</v>
      </c>
      <c r="V4" s="153">
        <v>4480</v>
      </c>
      <c r="W4" s="156">
        <v>3</v>
      </c>
      <c r="X4" s="34">
        <v>0.08</v>
      </c>
      <c r="Y4" s="157">
        <f>ROUND(Q4*W4,2)</f>
        <v>60000</v>
      </c>
      <c r="Z4" s="157">
        <f>ROUND(Y4+Y4*X4,2)</f>
        <v>64800</v>
      </c>
      <c r="AA4" s="12">
        <f>ROUND(S4*W4,2)</f>
        <v>0</v>
      </c>
      <c r="AB4" s="12">
        <f>ROUND(AA4+AA4*X4,2)</f>
        <v>0</v>
      </c>
      <c r="AC4" s="158">
        <f>ROUND(U4*W4,2)</f>
        <v>16800</v>
      </c>
      <c r="AD4" s="158">
        <f>ROUND(AC4+AC4*X4,2)</f>
        <v>18144</v>
      </c>
      <c r="AE4" s="157">
        <f>ROUND(F4*W4,2)</f>
        <v>15000</v>
      </c>
      <c r="AF4" s="157">
        <f>ROUND(AE4+AE4*X4,2)</f>
        <v>16200</v>
      </c>
      <c r="AG4" s="12">
        <f>ROUND(I4*W4,2)</f>
        <v>0</v>
      </c>
      <c r="AH4" s="12">
        <f>ROUND(AG4+AG4*X4,2)</f>
        <v>0</v>
      </c>
      <c r="AI4" s="158">
        <f>ROUND(L4*W4,2)</f>
        <v>13440</v>
      </c>
      <c r="AJ4" s="158">
        <f>ROUND(AI4+AI4*X4,2)</f>
        <v>14515.2</v>
      </c>
      <c r="AK4" s="159"/>
    </row>
    <row r="5" spans="1:37" s="1" customFormat="1" ht="13.5" thickBot="1">
      <c r="A5" s="75"/>
      <c r="B5" s="209" t="s">
        <v>85</v>
      </c>
      <c r="C5" s="209"/>
      <c r="D5" s="209"/>
      <c r="E5" s="209"/>
      <c r="F5" s="209"/>
      <c r="G5" s="209"/>
      <c r="H5" s="209"/>
      <c r="I5" s="209"/>
      <c r="J5" s="209"/>
      <c r="K5" s="209"/>
      <c r="T5" s="10"/>
      <c r="U5" s="10"/>
      <c r="V5" s="10"/>
      <c r="W5" s="7"/>
      <c r="X5" s="35" t="s">
        <v>50</v>
      </c>
      <c r="Y5" s="36">
        <f>SUM(Y3:Y4)</f>
        <v>62340</v>
      </c>
      <c r="Z5" s="36">
        <f t="shared" ref="Z5:AJ5" si="0">SUM(Z3:Z4)</f>
        <v>67327.199999999997</v>
      </c>
      <c r="AA5" s="36">
        <f t="shared" si="0"/>
        <v>6750</v>
      </c>
      <c r="AB5" s="36">
        <f t="shared" si="0"/>
        <v>7290</v>
      </c>
      <c r="AC5" s="36">
        <f t="shared" si="0"/>
        <v>37050</v>
      </c>
      <c r="AD5" s="36">
        <f t="shared" si="0"/>
        <v>40014</v>
      </c>
      <c r="AE5" s="36">
        <f t="shared" si="0"/>
        <v>16200</v>
      </c>
      <c r="AF5" s="36">
        <f t="shared" si="0"/>
        <v>17496</v>
      </c>
      <c r="AG5" s="36">
        <f t="shared" si="0"/>
        <v>4500</v>
      </c>
      <c r="AH5" s="36">
        <f t="shared" si="0"/>
        <v>4860</v>
      </c>
      <c r="AI5" s="36">
        <f t="shared" si="0"/>
        <v>29640</v>
      </c>
      <c r="AJ5" s="37">
        <f t="shared" si="0"/>
        <v>32011.200000000001</v>
      </c>
    </row>
    <row r="6" spans="1:37" s="1" customFormat="1" ht="13.5" thickBot="1">
      <c r="A6" s="75"/>
      <c r="B6" s="210" t="s">
        <v>86</v>
      </c>
      <c r="C6" s="210"/>
      <c r="D6" s="210"/>
      <c r="E6" s="210"/>
      <c r="F6" s="210"/>
      <c r="G6" s="210"/>
      <c r="H6" s="210"/>
      <c r="I6" s="210"/>
      <c r="J6" s="210"/>
      <c r="K6" s="210"/>
      <c r="T6" s="10"/>
      <c r="U6" s="10"/>
      <c r="V6" s="10"/>
      <c r="W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7" s="1" customFormat="1" ht="15.75" customHeight="1" thickBot="1">
      <c r="A7" s="75"/>
      <c r="E7" s="160"/>
      <c r="T7" s="185" t="s">
        <v>119</v>
      </c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214"/>
      <c r="AF7" s="161"/>
      <c r="AG7" s="161"/>
      <c r="AH7" s="161"/>
      <c r="AI7" s="161"/>
      <c r="AJ7" s="161"/>
      <c r="AK7" s="161"/>
    </row>
    <row r="8" spans="1:37" s="1" customFormat="1" ht="12" customHeight="1">
      <c r="A8" s="75"/>
      <c r="E8" s="160"/>
      <c r="T8" s="211" t="s">
        <v>51</v>
      </c>
      <c r="U8" s="212"/>
      <c r="V8" s="213"/>
      <c r="W8" s="211" t="s">
        <v>52</v>
      </c>
      <c r="X8" s="212"/>
      <c r="Y8" s="213"/>
      <c r="Z8" s="211" t="s">
        <v>54</v>
      </c>
      <c r="AA8" s="212"/>
      <c r="AB8" s="213"/>
      <c r="AC8" s="211" t="s">
        <v>53</v>
      </c>
      <c r="AD8" s="212"/>
      <c r="AE8" s="213"/>
    </row>
    <row r="9" spans="1:37" s="1" customFormat="1" ht="12">
      <c r="A9" s="75"/>
      <c r="E9" s="160"/>
      <c r="T9" s="17" t="s">
        <v>55</v>
      </c>
      <c r="U9" s="18" t="s">
        <v>27</v>
      </c>
      <c r="V9" s="162" t="s">
        <v>62</v>
      </c>
      <c r="W9" s="17" t="s">
        <v>55</v>
      </c>
      <c r="X9" s="18" t="s">
        <v>27</v>
      </c>
      <c r="Y9" s="162" t="s">
        <v>62</v>
      </c>
      <c r="Z9" s="17" t="s">
        <v>55</v>
      </c>
      <c r="AA9" s="18" t="s">
        <v>27</v>
      </c>
      <c r="AB9" s="162" t="s">
        <v>62</v>
      </c>
      <c r="AC9" s="17" t="s">
        <v>55</v>
      </c>
      <c r="AD9" s="18" t="s">
        <v>27</v>
      </c>
      <c r="AE9" s="162" t="s">
        <v>62</v>
      </c>
    </row>
    <row r="10" spans="1:37" s="1" customFormat="1" ht="12.75" thickBot="1">
      <c r="A10" s="75"/>
      <c r="E10" s="160"/>
      <c r="T10" s="55">
        <f>Y5</f>
        <v>62340</v>
      </c>
      <c r="U10" s="56">
        <f>AA5</f>
        <v>6750</v>
      </c>
      <c r="V10" s="172">
        <f>AC5</f>
        <v>37050</v>
      </c>
      <c r="W10" s="55">
        <f>Z5</f>
        <v>67327.199999999997</v>
      </c>
      <c r="X10" s="56">
        <f>AB5</f>
        <v>7290</v>
      </c>
      <c r="Y10" s="172">
        <f>AD5</f>
        <v>40014</v>
      </c>
      <c r="Z10" s="55">
        <f>AE5</f>
        <v>16200</v>
      </c>
      <c r="AA10" s="56">
        <f>AG5</f>
        <v>4500</v>
      </c>
      <c r="AB10" s="172">
        <f>AI5</f>
        <v>29640</v>
      </c>
      <c r="AC10" s="55">
        <f>AF5</f>
        <v>17496</v>
      </c>
      <c r="AD10" s="56">
        <f>AH5</f>
        <v>4860</v>
      </c>
      <c r="AE10" s="172">
        <f>AJ5</f>
        <v>32011.200000000001</v>
      </c>
    </row>
    <row r="11" spans="1:37" s="1" customFormat="1" ht="12.75" thickBot="1">
      <c r="A11" s="75"/>
      <c r="E11" s="160"/>
      <c r="T11" s="206">
        <f>SUM(T10:V10)</f>
        <v>106140</v>
      </c>
      <c r="U11" s="207"/>
      <c r="V11" s="207"/>
      <c r="W11" s="207">
        <f>SUM(W10:Y10)</f>
        <v>114631.2</v>
      </c>
      <c r="X11" s="207"/>
      <c r="Y11" s="207"/>
      <c r="Z11" s="207">
        <f>SUM(Z10:AB10)</f>
        <v>50340</v>
      </c>
      <c r="AA11" s="207"/>
      <c r="AB11" s="207"/>
      <c r="AC11" s="207">
        <f>SUM(AC10:AE10)</f>
        <v>54367.199999999997</v>
      </c>
      <c r="AD11" s="207"/>
      <c r="AE11" s="208"/>
    </row>
    <row r="15" spans="1:37" s="1" customFormat="1" ht="48.75" thickBot="1">
      <c r="A15" s="19" t="s">
        <v>28</v>
      </c>
      <c r="B15" s="20" t="s">
        <v>29</v>
      </c>
      <c r="C15" s="20" t="s">
        <v>31</v>
      </c>
      <c r="D15" s="21" t="s">
        <v>42</v>
      </c>
      <c r="E15" s="21" t="s">
        <v>43</v>
      </c>
      <c r="F15" s="21" t="s">
        <v>44</v>
      </c>
      <c r="G15" s="22" t="s">
        <v>45</v>
      </c>
      <c r="H15" s="22" t="s">
        <v>46</v>
      </c>
      <c r="I15" s="22" t="s">
        <v>47</v>
      </c>
      <c r="J15" s="39" t="s">
        <v>30</v>
      </c>
      <c r="K15" s="39" t="s">
        <v>4</v>
      </c>
      <c r="L15" s="39" t="s">
        <v>48</v>
      </c>
      <c r="M15" s="39" t="s">
        <v>49</v>
      </c>
      <c r="N15" s="21" t="s">
        <v>81</v>
      </c>
      <c r="O15" s="21" t="s">
        <v>82</v>
      </c>
      <c r="P15" s="22" t="s">
        <v>83</v>
      </c>
      <c r="Q15" s="22" t="s">
        <v>84</v>
      </c>
      <c r="R15" s="24" t="s">
        <v>32</v>
      </c>
      <c r="S15" s="40" t="s">
        <v>0</v>
      </c>
      <c r="T15" s="25" t="s">
        <v>33</v>
      </c>
      <c r="U15" s="25" t="s">
        <v>34</v>
      </c>
      <c r="V15" s="26" t="s">
        <v>35</v>
      </c>
      <c r="W15" s="26" t="s">
        <v>36</v>
      </c>
      <c r="X15" s="27" t="s">
        <v>37</v>
      </c>
      <c r="Y15" s="27" t="s">
        <v>38</v>
      </c>
      <c r="Z15" s="28" t="s">
        <v>39</v>
      </c>
      <c r="AA15" s="28" t="s">
        <v>40</v>
      </c>
      <c r="AB15" s="29" t="s">
        <v>41</v>
      </c>
    </row>
    <row r="16" spans="1:37" s="1" customFormat="1" ht="12.75" thickBot="1">
      <c r="A16" s="127">
        <v>13</v>
      </c>
      <c r="B16" s="201" t="s">
        <v>60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2"/>
    </row>
    <row r="17" spans="1:28" s="1" customFormat="1" ht="96">
      <c r="A17" s="129" t="s">
        <v>15</v>
      </c>
      <c r="B17" s="167" t="s">
        <v>114</v>
      </c>
      <c r="C17" s="70" t="s">
        <v>16</v>
      </c>
      <c r="D17" s="45">
        <v>1</v>
      </c>
      <c r="E17" s="168">
        <v>32</v>
      </c>
      <c r="F17" s="169">
        <v>26</v>
      </c>
      <c r="G17" s="8">
        <v>1</v>
      </c>
      <c r="H17" s="9">
        <v>10</v>
      </c>
      <c r="I17" s="8">
        <v>4</v>
      </c>
      <c r="J17" s="2"/>
      <c r="K17" s="2"/>
      <c r="L17" s="2"/>
      <c r="M17" s="2"/>
      <c r="N17" s="168">
        <v>32</v>
      </c>
      <c r="O17" s="169">
        <v>26</v>
      </c>
      <c r="P17" s="9">
        <v>10</v>
      </c>
      <c r="Q17" s="8">
        <v>4</v>
      </c>
      <c r="R17" s="65">
        <v>3100</v>
      </c>
      <c r="S17" s="69">
        <v>0.08</v>
      </c>
      <c r="T17" s="43">
        <f>ROUND(N17*R17,2)</f>
        <v>99200</v>
      </c>
      <c r="U17" s="43">
        <f>ROUND(T17+T17*S17,2)</f>
        <v>107136</v>
      </c>
      <c r="V17" s="44">
        <f>ROUND(P17*R17,2)</f>
        <v>31000</v>
      </c>
      <c r="W17" s="44">
        <f>ROUND(V17+V17*S17,2)</f>
        <v>33480</v>
      </c>
      <c r="X17" s="43">
        <f>ROUND(O17*R17,2)</f>
        <v>80600</v>
      </c>
      <c r="Y17" s="43">
        <f>ROUND(X17+X17*S17,2)</f>
        <v>87048</v>
      </c>
      <c r="Z17" s="44">
        <f>ROUND(Q17*R17,2)</f>
        <v>12400</v>
      </c>
      <c r="AA17" s="44">
        <f>ROUND(Z17+Z17*S17,2)</f>
        <v>13392</v>
      </c>
      <c r="AB17" s="61"/>
    </row>
    <row r="18" spans="1:28" s="1" customFormat="1" ht="96">
      <c r="A18" s="129" t="s">
        <v>17</v>
      </c>
      <c r="B18" s="167" t="s">
        <v>115</v>
      </c>
      <c r="C18" s="70" t="s">
        <v>16</v>
      </c>
      <c r="D18" s="45">
        <v>0</v>
      </c>
      <c r="E18" s="46">
        <v>0</v>
      </c>
      <c r="F18" s="45">
        <v>0</v>
      </c>
      <c r="G18" s="8">
        <v>1</v>
      </c>
      <c r="H18" s="9">
        <v>10</v>
      </c>
      <c r="I18" s="8">
        <v>4</v>
      </c>
      <c r="J18" s="2"/>
      <c r="K18" s="2"/>
      <c r="L18" s="2"/>
      <c r="M18" s="2"/>
      <c r="N18" s="46">
        <v>0</v>
      </c>
      <c r="O18" s="45">
        <v>0</v>
      </c>
      <c r="P18" s="9">
        <v>10</v>
      </c>
      <c r="Q18" s="8">
        <v>4</v>
      </c>
      <c r="R18" s="65">
        <v>2000</v>
      </c>
      <c r="S18" s="3">
        <v>0.08</v>
      </c>
      <c r="T18" s="43">
        <f>ROUND(N18*R18,2)</f>
        <v>0</v>
      </c>
      <c r="U18" s="43">
        <f>ROUND(T18+T18*S18,2)</f>
        <v>0</v>
      </c>
      <c r="V18" s="44">
        <f>ROUND(P18*R18,2)</f>
        <v>20000</v>
      </c>
      <c r="W18" s="44">
        <f>ROUND(V18+V18*S18,2)</f>
        <v>21600</v>
      </c>
      <c r="X18" s="43">
        <f>ROUND(O18*R18,2)</f>
        <v>0</v>
      </c>
      <c r="Y18" s="43">
        <f>ROUND(X18+X18*S18,2)</f>
        <v>0</v>
      </c>
      <c r="Z18" s="44">
        <f>ROUND(Q18*R18,2)</f>
        <v>8000</v>
      </c>
      <c r="AA18" s="44">
        <f>ROUND(Z18+Z18*S18,2)</f>
        <v>8640</v>
      </c>
      <c r="AB18" s="61"/>
    </row>
    <row r="19" spans="1:28" s="1" customFormat="1" ht="96">
      <c r="A19" s="129" t="s">
        <v>18</v>
      </c>
      <c r="B19" s="167" t="s">
        <v>116</v>
      </c>
      <c r="C19" s="70" t="s">
        <v>16</v>
      </c>
      <c r="D19" s="45">
        <v>0</v>
      </c>
      <c r="E19" s="46">
        <v>0</v>
      </c>
      <c r="F19" s="45">
        <v>0</v>
      </c>
      <c r="G19" s="8">
        <v>1</v>
      </c>
      <c r="H19" s="9">
        <v>10</v>
      </c>
      <c r="I19" s="8">
        <v>4</v>
      </c>
      <c r="J19" s="2"/>
      <c r="K19" s="2"/>
      <c r="L19" s="2"/>
      <c r="M19" s="2"/>
      <c r="N19" s="46">
        <v>0</v>
      </c>
      <c r="O19" s="45">
        <v>0</v>
      </c>
      <c r="P19" s="9">
        <v>10</v>
      </c>
      <c r="Q19" s="8">
        <v>4</v>
      </c>
      <c r="R19" s="65">
        <v>1900</v>
      </c>
      <c r="S19" s="3">
        <v>0.08</v>
      </c>
      <c r="T19" s="43">
        <f>ROUND(N19*R19,2)</f>
        <v>0</v>
      </c>
      <c r="U19" s="43">
        <f>ROUND(T19+T19*S19,2)</f>
        <v>0</v>
      </c>
      <c r="V19" s="44">
        <f>ROUND(P19*R19,2)</f>
        <v>19000</v>
      </c>
      <c r="W19" s="44">
        <f>ROUND(V19+V19*S19,2)</f>
        <v>20520</v>
      </c>
      <c r="X19" s="43">
        <f>ROUND(O19*R19,2)</f>
        <v>0</v>
      </c>
      <c r="Y19" s="43">
        <f>ROUND(X19+X19*S19,2)</f>
        <v>0</v>
      </c>
      <c r="Z19" s="44">
        <f>ROUND(Q19*R19,2)</f>
        <v>7600</v>
      </c>
      <c r="AA19" s="44">
        <f>ROUND(Z19+Z19*S19,2)</f>
        <v>8208</v>
      </c>
      <c r="AB19" s="61"/>
    </row>
    <row r="20" spans="1:28" s="1" customFormat="1" ht="192">
      <c r="A20" s="129" t="s">
        <v>19</v>
      </c>
      <c r="B20" s="170" t="s">
        <v>117</v>
      </c>
      <c r="C20" s="49" t="s">
        <v>3</v>
      </c>
      <c r="D20" s="45">
        <v>5</v>
      </c>
      <c r="E20" s="168">
        <v>60</v>
      </c>
      <c r="F20" s="169">
        <v>25</v>
      </c>
      <c r="G20" s="8">
        <v>0</v>
      </c>
      <c r="H20" s="9">
        <v>0</v>
      </c>
      <c r="I20" s="8">
        <v>0</v>
      </c>
      <c r="J20" s="4"/>
      <c r="K20" s="2"/>
      <c r="L20" s="2"/>
      <c r="M20" s="2"/>
      <c r="N20" s="168">
        <v>60</v>
      </c>
      <c r="O20" s="169">
        <v>25</v>
      </c>
      <c r="P20" s="9">
        <v>0</v>
      </c>
      <c r="Q20" s="8">
        <v>0</v>
      </c>
      <c r="R20" s="65">
        <v>315</v>
      </c>
      <c r="S20" s="3">
        <v>0.08</v>
      </c>
      <c r="T20" s="43">
        <f>ROUND(N20*R20,2)</f>
        <v>18900</v>
      </c>
      <c r="U20" s="43">
        <f>ROUND(T20+T20*S20,2)</f>
        <v>20412</v>
      </c>
      <c r="V20" s="44">
        <f>ROUND(P20*R20,2)</f>
        <v>0</v>
      </c>
      <c r="W20" s="44">
        <f>ROUND(V20+V20*S20,2)</f>
        <v>0</v>
      </c>
      <c r="X20" s="43">
        <f>ROUND(O20*R20,2)</f>
        <v>7875</v>
      </c>
      <c r="Y20" s="43">
        <f>ROUND(X20+X20*S20,2)</f>
        <v>8505</v>
      </c>
      <c r="Z20" s="44">
        <f>ROUND(Q20*R20,2)</f>
        <v>0</v>
      </c>
      <c r="AA20" s="44">
        <f>ROUND(Z20+Z20*S20,2)</f>
        <v>0</v>
      </c>
      <c r="AB20" s="61"/>
    </row>
    <row r="21" spans="1:28" s="1" customFormat="1" ht="192.75" thickBot="1">
      <c r="A21" s="129" t="s">
        <v>20</v>
      </c>
      <c r="B21" s="170" t="s">
        <v>118</v>
      </c>
      <c r="C21" s="49" t="s">
        <v>3</v>
      </c>
      <c r="D21" s="45">
        <v>5</v>
      </c>
      <c r="E21" s="46">
        <v>25</v>
      </c>
      <c r="F21" s="45">
        <v>15</v>
      </c>
      <c r="G21" s="8">
        <v>0</v>
      </c>
      <c r="H21" s="9">
        <v>0</v>
      </c>
      <c r="I21" s="8">
        <v>0</v>
      </c>
      <c r="J21" s="4"/>
      <c r="K21" s="2"/>
      <c r="L21" s="2"/>
      <c r="M21" s="2"/>
      <c r="N21" s="46">
        <v>25</v>
      </c>
      <c r="O21" s="45">
        <v>15</v>
      </c>
      <c r="P21" s="9">
        <v>0</v>
      </c>
      <c r="Q21" s="8">
        <v>0</v>
      </c>
      <c r="R21" s="65">
        <v>315</v>
      </c>
      <c r="S21" s="3">
        <v>0.08</v>
      </c>
      <c r="T21" s="43">
        <f>ROUND(N21*R21,2)</f>
        <v>7875</v>
      </c>
      <c r="U21" s="43">
        <f>ROUND(T21+T21*S21,2)</f>
        <v>8505</v>
      </c>
      <c r="V21" s="44">
        <f>ROUND(P21*R21,2)</f>
        <v>0</v>
      </c>
      <c r="W21" s="44">
        <f>ROUND(V21+V21*S21,2)</f>
        <v>0</v>
      </c>
      <c r="X21" s="43">
        <f>ROUND(O21*R21,2)</f>
        <v>4725</v>
      </c>
      <c r="Y21" s="43">
        <f>ROUND(X21+X21*S21,2)</f>
        <v>5103</v>
      </c>
      <c r="Z21" s="44">
        <f>ROUND(Q21*R21,2)</f>
        <v>0</v>
      </c>
      <c r="AA21" s="44">
        <f>ROUND(Z21+Z21*S21,2)</f>
        <v>0</v>
      </c>
      <c r="AB21" s="61"/>
    </row>
    <row r="22" spans="1:28" s="1" customFormat="1" ht="13.5" thickBot="1">
      <c r="A22" s="75"/>
      <c r="B22" s="179" t="s">
        <v>85</v>
      </c>
      <c r="C22" s="179"/>
      <c r="D22" s="179"/>
      <c r="E22" s="179"/>
      <c r="F22" s="179"/>
      <c r="G22" s="179"/>
      <c r="H22" s="179"/>
      <c r="I22" s="179"/>
      <c r="J22" s="179"/>
      <c r="K22" s="179"/>
      <c r="N22" s="10"/>
      <c r="O22" s="10"/>
      <c r="P22" s="10"/>
      <c r="Q22" s="10"/>
      <c r="R22" s="38"/>
      <c r="S22" s="50" t="s">
        <v>50</v>
      </c>
      <c r="T22" s="51">
        <f t="shared" ref="T22:AA22" si="1">SUM(T17:T21)</f>
        <v>125975</v>
      </c>
      <c r="U22" s="51">
        <f t="shared" si="1"/>
        <v>136053</v>
      </c>
      <c r="V22" s="51">
        <f t="shared" si="1"/>
        <v>70000</v>
      </c>
      <c r="W22" s="51">
        <f t="shared" si="1"/>
        <v>75600</v>
      </c>
      <c r="X22" s="51">
        <f t="shared" si="1"/>
        <v>93200</v>
      </c>
      <c r="Y22" s="51">
        <f t="shared" si="1"/>
        <v>100656</v>
      </c>
      <c r="Z22" s="51">
        <f t="shared" si="1"/>
        <v>28000</v>
      </c>
      <c r="AA22" s="52">
        <f t="shared" si="1"/>
        <v>30240</v>
      </c>
    </row>
    <row r="23" spans="1:28" s="1" customFormat="1" ht="13.5" customHeight="1" thickBot="1">
      <c r="A23" s="75"/>
      <c r="B23" s="180" t="s">
        <v>86</v>
      </c>
      <c r="C23" s="180"/>
      <c r="D23" s="180"/>
      <c r="E23" s="180"/>
      <c r="F23" s="180"/>
      <c r="G23" s="180"/>
      <c r="H23" s="180"/>
      <c r="I23" s="180"/>
      <c r="J23" s="180"/>
      <c r="K23" s="180"/>
      <c r="N23" s="10"/>
      <c r="O23" s="10"/>
      <c r="P23" s="10"/>
      <c r="Q23" s="10"/>
      <c r="R23" s="38"/>
      <c r="T23" s="7"/>
      <c r="U23" s="7"/>
      <c r="V23" s="7"/>
      <c r="W23" s="7"/>
      <c r="X23" s="7"/>
      <c r="Y23" s="7"/>
      <c r="Z23" s="7"/>
      <c r="AA23" s="7"/>
    </row>
    <row r="24" spans="1:28" s="1" customFormat="1" ht="15.75" customHeight="1" thickBot="1">
      <c r="A24" s="75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N24" s="10"/>
      <c r="O24" s="10"/>
      <c r="P24" s="203" t="s">
        <v>120</v>
      </c>
      <c r="Q24" s="204"/>
      <c r="R24" s="204"/>
      <c r="S24" s="204"/>
      <c r="T24" s="204"/>
      <c r="U24" s="204"/>
      <c r="V24" s="204"/>
      <c r="W24" s="205"/>
    </row>
    <row r="25" spans="1:28" s="1" customFormat="1" ht="12" customHeight="1">
      <c r="A25" s="75"/>
      <c r="D25" s="10"/>
      <c r="E25" s="11"/>
      <c r="F25" s="10"/>
      <c r="G25" s="10"/>
      <c r="H25" s="11"/>
      <c r="I25" s="10"/>
      <c r="N25" s="10"/>
      <c r="O25" s="10"/>
      <c r="P25" s="193" t="s">
        <v>51</v>
      </c>
      <c r="Q25" s="194"/>
      <c r="R25" s="193" t="s">
        <v>52</v>
      </c>
      <c r="S25" s="194"/>
      <c r="T25" s="195" t="s">
        <v>54</v>
      </c>
      <c r="U25" s="196"/>
      <c r="V25" s="195" t="s">
        <v>53</v>
      </c>
      <c r="W25" s="196"/>
    </row>
    <row r="26" spans="1:28" s="1" customFormat="1" ht="12">
      <c r="A26" s="75"/>
      <c r="D26" s="10"/>
      <c r="E26" s="11"/>
      <c r="F26" s="10"/>
      <c r="G26" s="10"/>
      <c r="H26" s="11"/>
      <c r="I26" s="10"/>
      <c r="N26" s="10"/>
      <c r="O26" s="10"/>
      <c r="P26" s="17" t="s">
        <v>55</v>
      </c>
      <c r="Q26" s="18" t="s">
        <v>27</v>
      </c>
      <c r="R26" s="53" t="s">
        <v>55</v>
      </c>
      <c r="S26" s="18" t="s">
        <v>27</v>
      </c>
      <c r="T26" s="53" t="s">
        <v>55</v>
      </c>
      <c r="U26" s="54" t="s">
        <v>27</v>
      </c>
      <c r="V26" s="53" t="s">
        <v>55</v>
      </c>
      <c r="W26" s="54" t="s">
        <v>27</v>
      </c>
    </row>
    <row r="27" spans="1:28" s="1" customFormat="1" ht="12.75" thickBot="1">
      <c r="A27" s="75"/>
      <c r="D27" s="10"/>
      <c r="E27" s="11"/>
      <c r="F27" s="10"/>
      <c r="G27" s="10"/>
      <c r="H27" s="11"/>
      <c r="I27" s="10"/>
      <c r="N27" s="10"/>
      <c r="O27" s="10"/>
      <c r="P27" s="55">
        <f>T22</f>
        <v>125975</v>
      </c>
      <c r="Q27" s="56">
        <f>V22</f>
        <v>70000</v>
      </c>
      <c r="R27" s="55">
        <f>U22</f>
        <v>136053</v>
      </c>
      <c r="S27" s="56">
        <f>W22</f>
        <v>75600</v>
      </c>
      <c r="T27" s="55">
        <f>X22</f>
        <v>93200</v>
      </c>
      <c r="U27" s="56">
        <f>Z22</f>
        <v>28000</v>
      </c>
      <c r="V27" s="55">
        <f>Y22</f>
        <v>100656</v>
      </c>
      <c r="W27" s="56">
        <f>AA22</f>
        <v>30240</v>
      </c>
    </row>
    <row r="28" spans="1:28" s="1" customFormat="1" ht="12.75" thickBot="1">
      <c r="A28" s="75"/>
      <c r="D28" s="10"/>
      <c r="E28" s="11"/>
      <c r="F28" s="10"/>
      <c r="G28" s="10"/>
      <c r="H28" s="11"/>
      <c r="I28" s="10"/>
      <c r="N28" s="10"/>
      <c r="O28" s="10"/>
      <c r="P28" s="197">
        <f>SUM(P27:Q27)</f>
        <v>195975</v>
      </c>
      <c r="Q28" s="198"/>
      <c r="R28" s="199">
        <f>SUM(R27:S27)</f>
        <v>211653</v>
      </c>
      <c r="S28" s="198"/>
      <c r="T28" s="199">
        <f>SUM(T27:U27)</f>
        <v>121200</v>
      </c>
      <c r="U28" s="198"/>
      <c r="V28" s="199">
        <f>SUM(V27:W27)</f>
        <v>130896</v>
      </c>
      <c r="W28" s="200"/>
    </row>
    <row r="32" spans="1:28" ht="15.75" thickBot="1"/>
    <row r="33" spans="16:28" ht="15.75" thickBot="1">
      <c r="P33" s="185" t="s">
        <v>67</v>
      </c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7"/>
    </row>
    <row r="34" spans="16:28" ht="15.75" thickBot="1">
      <c r="P34" s="188" t="s">
        <v>68</v>
      </c>
      <c r="Q34" s="190" t="s">
        <v>51</v>
      </c>
      <c r="R34" s="191"/>
      <c r="S34" s="192"/>
      <c r="T34" s="190" t="s">
        <v>52</v>
      </c>
      <c r="U34" s="191"/>
      <c r="V34" s="192"/>
      <c r="W34" s="190" t="s">
        <v>54</v>
      </c>
      <c r="X34" s="191"/>
      <c r="Y34" s="192"/>
      <c r="Z34" s="190" t="s">
        <v>53</v>
      </c>
      <c r="AA34" s="191"/>
      <c r="AB34" s="192"/>
    </row>
    <row r="35" spans="16:28" ht="15.75" thickBot="1">
      <c r="P35" s="189"/>
      <c r="Q35" s="119" t="s">
        <v>55</v>
      </c>
      <c r="R35" s="120" t="s">
        <v>27</v>
      </c>
      <c r="S35" s="121" t="s">
        <v>62</v>
      </c>
      <c r="T35" s="122" t="s">
        <v>55</v>
      </c>
      <c r="U35" s="120" t="s">
        <v>27</v>
      </c>
      <c r="V35" s="121" t="s">
        <v>62</v>
      </c>
      <c r="W35" s="122" t="s">
        <v>55</v>
      </c>
      <c r="X35" s="120" t="s">
        <v>27</v>
      </c>
      <c r="Y35" s="121" t="s">
        <v>62</v>
      </c>
      <c r="Z35" s="122" t="s">
        <v>55</v>
      </c>
      <c r="AA35" s="120" t="s">
        <v>27</v>
      </c>
      <c r="AB35" s="176" t="s">
        <v>62</v>
      </c>
    </row>
    <row r="36" spans="16:28">
      <c r="P36" s="6" t="s">
        <v>121</v>
      </c>
      <c r="Q36" s="117">
        <f>T10</f>
        <v>62340</v>
      </c>
      <c r="R36" s="118">
        <f t="shared" ref="R36:AB36" si="2">U10</f>
        <v>6750</v>
      </c>
      <c r="S36" s="174">
        <f t="shared" si="2"/>
        <v>37050</v>
      </c>
      <c r="T36" s="117">
        <f t="shared" si="2"/>
        <v>67327.199999999997</v>
      </c>
      <c r="U36" s="118">
        <f t="shared" si="2"/>
        <v>7290</v>
      </c>
      <c r="V36" s="174">
        <f t="shared" si="2"/>
        <v>40014</v>
      </c>
      <c r="W36" s="117">
        <f t="shared" si="2"/>
        <v>16200</v>
      </c>
      <c r="X36" s="118">
        <f t="shared" si="2"/>
        <v>4500</v>
      </c>
      <c r="Y36" s="174">
        <f t="shared" si="2"/>
        <v>29640</v>
      </c>
      <c r="Z36" s="117">
        <f t="shared" si="2"/>
        <v>17496</v>
      </c>
      <c r="AA36" s="118">
        <f t="shared" si="2"/>
        <v>4860</v>
      </c>
      <c r="AB36" s="174">
        <f t="shared" si="2"/>
        <v>32011.200000000001</v>
      </c>
    </row>
    <row r="37" spans="16:28" ht="15.75" thickBot="1">
      <c r="P37" s="6" t="s">
        <v>122</v>
      </c>
      <c r="Q37" s="117">
        <f>P27</f>
        <v>125975</v>
      </c>
      <c r="R37" s="118">
        <f>Q27</f>
        <v>70000</v>
      </c>
      <c r="S37" s="177"/>
      <c r="T37" s="173">
        <f>R27</f>
        <v>136053</v>
      </c>
      <c r="U37" s="178">
        <f>S27</f>
        <v>75600</v>
      </c>
      <c r="V37" s="177"/>
      <c r="W37" s="117">
        <f>T27</f>
        <v>93200</v>
      </c>
      <c r="X37" s="118">
        <f>U27</f>
        <v>28000</v>
      </c>
      <c r="Y37" s="177"/>
      <c r="Z37" s="117">
        <f>V27</f>
        <v>100656</v>
      </c>
      <c r="AA37" s="118">
        <f>W27</f>
        <v>30240</v>
      </c>
      <c r="AB37" s="177"/>
    </row>
    <row r="38" spans="16:28" ht="15.75" thickBot="1">
      <c r="P38" s="123" t="s">
        <v>50</v>
      </c>
      <c r="Q38" s="124">
        <f t="shared" ref="Q38:AB38" si="3">SUM(Q36:Q37)</f>
        <v>188315</v>
      </c>
      <c r="R38" s="125">
        <f t="shared" si="3"/>
        <v>76750</v>
      </c>
      <c r="S38" s="175">
        <f t="shared" si="3"/>
        <v>37050</v>
      </c>
      <c r="T38" s="124">
        <f t="shared" si="3"/>
        <v>203380.2</v>
      </c>
      <c r="U38" s="125">
        <f t="shared" si="3"/>
        <v>82890</v>
      </c>
      <c r="V38" s="175">
        <f t="shared" si="3"/>
        <v>40014</v>
      </c>
      <c r="W38" s="124">
        <f t="shared" si="3"/>
        <v>109400</v>
      </c>
      <c r="X38" s="125">
        <f t="shared" si="3"/>
        <v>32500</v>
      </c>
      <c r="Y38" s="175">
        <f t="shared" si="3"/>
        <v>29640</v>
      </c>
      <c r="Z38" s="124">
        <f t="shared" si="3"/>
        <v>118152</v>
      </c>
      <c r="AA38" s="125">
        <f t="shared" si="3"/>
        <v>35100</v>
      </c>
      <c r="AB38" s="175">
        <f t="shared" si="3"/>
        <v>32011.200000000001</v>
      </c>
    </row>
    <row r="39" spans="16:28" ht="15.75" thickBot="1">
      <c r="P39" s="35" t="s">
        <v>69</v>
      </c>
      <c r="Q39" s="181">
        <f>SUM(Q38:S38)</f>
        <v>302115</v>
      </c>
      <c r="R39" s="182"/>
      <c r="S39" s="183"/>
      <c r="T39" s="181">
        <f>SUM(T38:V38)</f>
        <v>326284.2</v>
      </c>
      <c r="U39" s="182"/>
      <c r="V39" s="183"/>
      <c r="W39" s="181">
        <f>SUM(W38:Y38)</f>
        <v>171540</v>
      </c>
      <c r="X39" s="182"/>
      <c r="Y39" s="183"/>
      <c r="Z39" s="181">
        <f>SUM(Z38:AB38)</f>
        <v>185263.2</v>
      </c>
      <c r="AA39" s="182"/>
      <c r="AB39" s="184"/>
    </row>
  </sheetData>
  <mergeCells count="32">
    <mergeCell ref="AC11:AE11"/>
    <mergeCell ref="B2:AK2"/>
    <mergeCell ref="B5:K5"/>
    <mergeCell ref="B6:K6"/>
    <mergeCell ref="T8:V8"/>
    <mergeCell ref="W8:Y8"/>
    <mergeCell ref="Z8:AB8"/>
    <mergeCell ref="AC8:AE8"/>
    <mergeCell ref="T7:AE7"/>
    <mergeCell ref="B16:AB16"/>
    <mergeCell ref="P24:W24"/>
    <mergeCell ref="T11:V11"/>
    <mergeCell ref="W11:Y11"/>
    <mergeCell ref="Z11:AB11"/>
    <mergeCell ref="P25:Q25"/>
    <mergeCell ref="R25:S25"/>
    <mergeCell ref="T25:U25"/>
    <mergeCell ref="V25:W25"/>
    <mergeCell ref="P28:Q28"/>
    <mergeCell ref="R28:S28"/>
    <mergeCell ref="T28:U28"/>
    <mergeCell ref="V28:W28"/>
    <mergeCell ref="Q39:S39"/>
    <mergeCell ref="T39:V39"/>
    <mergeCell ref="W39:Y39"/>
    <mergeCell ref="Z39:AB39"/>
    <mergeCell ref="P33:AB33"/>
    <mergeCell ref="P34:P35"/>
    <mergeCell ref="Q34:S34"/>
    <mergeCell ref="T34:V34"/>
    <mergeCell ref="W34:Y34"/>
    <mergeCell ref="Z34:AB3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9"/>
  <sheetViews>
    <sheetView tabSelected="1" zoomScale="85" zoomScaleNormal="85" workbookViewId="0">
      <selection sqref="A1:Q1"/>
    </sheetView>
  </sheetViews>
  <sheetFormatPr defaultRowHeight="12"/>
  <cols>
    <col min="1" max="1" width="4.42578125" style="75" bestFit="1" customWidth="1"/>
    <col min="2" max="2" width="42.85546875" style="1" customWidth="1"/>
    <col min="3" max="3" width="3.7109375" style="1" bestFit="1" customWidth="1"/>
    <col min="4" max="4" width="12.140625" style="10" bestFit="1" customWidth="1"/>
    <col min="5" max="5" width="13.7109375" style="11" bestFit="1" customWidth="1"/>
    <col min="6" max="6" width="9.140625" style="10" bestFit="1" customWidth="1"/>
    <col min="7" max="7" width="16.5703125" style="10" customWidth="1"/>
    <col min="8" max="8" width="14.5703125" style="11" bestFit="1" customWidth="1"/>
    <col min="9" max="9" width="9.140625" style="10" bestFit="1" customWidth="1"/>
    <col min="10" max="10" width="15.7109375" style="1" customWidth="1"/>
    <col min="11" max="11" width="13.5703125" style="1" customWidth="1"/>
    <col min="12" max="12" width="11.140625" style="1" customWidth="1"/>
    <col min="13" max="13" width="18.28515625" style="1" customWidth="1"/>
    <col min="14" max="15" width="14.5703125" style="10" customWidth="1"/>
    <col min="16" max="16" width="15" style="10" customWidth="1"/>
    <col min="17" max="17" width="16.7109375" style="10" customWidth="1"/>
    <col min="18" max="18" width="16.7109375" style="38" customWidth="1"/>
    <col min="19" max="19" width="14.42578125" style="1" customWidth="1"/>
    <col min="20" max="20" width="16.140625" style="7" customWidth="1"/>
    <col min="21" max="21" width="17.42578125" style="7" customWidth="1"/>
    <col min="22" max="22" width="16.5703125" style="7" customWidth="1"/>
    <col min="23" max="23" width="17" style="7" customWidth="1"/>
    <col min="24" max="24" width="13.140625" style="7" customWidth="1"/>
    <col min="25" max="25" width="16.42578125" style="7" customWidth="1"/>
    <col min="26" max="26" width="17.28515625" style="7" customWidth="1"/>
    <col min="27" max="27" width="16.42578125" style="7" customWidth="1"/>
    <col min="28" max="28" width="16.5703125" style="1" customWidth="1"/>
    <col min="29" max="30" width="16.140625" style="1" customWidth="1"/>
    <col min="31" max="31" width="14" style="1" customWidth="1"/>
    <col min="32" max="32" width="14.140625" style="1" customWidth="1"/>
    <col min="33" max="33" width="14" style="1" customWidth="1"/>
    <col min="34" max="34" width="14.140625" style="1" customWidth="1"/>
    <col min="35" max="35" width="13.7109375" style="1" bestFit="1" customWidth="1"/>
    <col min="36" max="36" width="14.140625" style="1" bestFit="1" customWidth="1"/>
    <col min="37" max="37" width="13" style="1" bestFit="1" customWidth="1"/>
    <col min="38" max="16384" width="9.140625" style="1"/>
  </cols>
  <sheetData>
    <row r="1" spans="1:28" ht="126" customHeight="1">
      <c r="A1" s="225" t="s">
        <v>123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3" spans="1:28" ht="48.75" thickBot="1">
      <c r="A3" s="19" t="s">
        <v>28</v>
      </c>
      <c r="B3" s="20" t="s">
        <v>29</v>
      </c>
      <c r="C3" s="20" t="s">
        <v>31</v>
      </c>
      <c r="D3" s="21" t="s">
        <v>42</v>
      </c>
      <c r="E3" s="21" t="s">
        <v>43</v>
      </c>
      <c r="F3" s="21" t="s">
        <v>44</v>
      </c>
      <c r="G3" s="22" t="s">
        <v>45</v>
      </c>
      <c r="H3" s="22" t="s">
        <v>46</v>
      </c>
      <c r="I3" s="22" t="s">
        <v>47</v>
      </c>
      <c r="J3" s="39" t="s">
        <v>30</v>
      </c>
      <c r="K3" s="39" t="s">
        <v>4</v>
      </c>
      <c r="L3" s="39" t="s">
        <v>48</v>
      </c>
      <c r="M3" s="39" t="s">
        <v>49</v>
      </c>
      <c r="N3" s="21" t="s">
        <v>81</v>
      </c>
      <c r="O3" s="21" t="s">
        <v>82</v>
      </c>
      <c r="P3" s="22" t="s">
        <v>83</v>
      </c>
      <c r="Q3" s="22" t="s">
        <v>84</v>
      </c>
      <c r="R3" s="24" t="s">
        <v>32</v>
      </c>
      <c r="S3" s="40" t="s">
        <v>0</v>
      </c>
      <c r="T3" s="25" t="s">
        <v>33</v>
      </c>
      <c r="U3" s="25" t="s">
        <v>34</v>
      </c>
      <c r="V3" s="26" t="s">
        <v>35</v>
      </c>
      <c r="W3" s="26" t="s">
        <v>36</v>
      </c>
      <c r="X3" s="27" t="s">
        <v>37</v>
      </c>
      <c r="Y3" s="27" t="s">
        <v>38</v>
      </c>
      <c r="Z3" s="28" t="s">
        <v>39</v>
      </c>
      <c r="AA3" s="28" t="s">
        <v>40</v>
      </c>
      <c r="AB3" s="29" t="s">
        <v>41</v>
      </c>
    </row>
    <row r="4" spans="1:28" ht="12.75" thickBot="1">
      <c r="A4" s="127">
        <v>1</v>
      </c>
      <c r="B4" s="134" t="s">
        <v>60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5"/>
    </row>
    <row r="5" spans="1:28" ht="84">
      <c r="A5" s="92" t="s">
        <v>15</v>
      </c>
      <c r="B5" s="73" t="s">
        <v>2</v>
      </c>
      <c r="C5" s="49" t="s">
        <v>16</v>
      </c>
      <c r="D5" s="45">
        <v>40</v>
      </c>
      <c r="E5" s="46">
        <v>160</v>
      </c>
      <c r="F5" s="45">
        <v>128</v>
      </c>
      <c r="G5" s="8">
        <v>30</v>
      </c>
      <c r="H5" s="9">
        <v>100</v>
      </c>
      <c r="I5" s="8">
        <v>40</v>
      </c>
      <c r="J5" s="2"/>
      <c r="K5" s="2"/>
      <c r="L5" s="2"/>
      <c r="M5" s="2"/>
      <c r="N5" s="46"/>
      <c r="O5" s="45"/>
      <c r="P5" s="9"/>
      <c r="Q5" s="8"/>
      <c r="R5" s="65"/>
      <c r="S5" s="69"/>
      <c r="T5" s="43">
        <f>ROUND(N5*R5,2)</f>
        <v>0</v>
      </c>
      <c r="U5" s="43">
        <f>ROUND(T5+T5*S5,2)</f>
        <v>0</v>
      </c>
      <c r="V5" s="44">
        <f>ROUND(P5*R5,2)</f>
        <v>0</v>
      </c>
      <c r="W5" s="44">
        <f>ROUND(V5+V5*S5,2)</f>
        <v>0</v>
      </c>
      <c r="X5" s="43">
        <f>ROUND(O5*R5,2)</f>
        <v>0</v>
      </c>
      <c r="Y5" s="43">
        <f>ROUND(X5+X5*S5,2)</f>
        <v>0</v>
      </c>
      <c r="Z5" s="44">
        <f>ROUND(Q5*R5,2)</f>
        <v>0</v>
      </c>
      <c r="AA5" s="44">
        <f>ROUND(Z5+Z5*S5,2)</f>
        <v>0</v>
      </c>
      <c r="AB5" s="61"/>
    </row>
    <row r="6" spans="1:28" ht="36.75" thickBot="1">
      <c r="A6" s="92" t="s">
        <v>17</v>
      </c>
      <c r="B6" s="73" t="s">
        <v>5</v>
      </c>
      <c r="C6" s="74" t="s">
        <v>16</v>
      </c>
      <c r="D6" s="67">
        <v>40</v>
      </c>
      <c r="E6" s="68">
        <v>192</v>
      </c>
      <c r="F6" s="67">
        <v>96</v>
      </c>
      <c r="G6" s="8">
        <v>0</v>
      </c>
      <c r="H6" s="9">
        <v>0</v>
      </c>
      <c r="I6" s="8">
        <v>0</v>
      </c>
      <c r="J6" s="2"/>
      <c r="K6" s="2"/>
      <c r="L6" s="2"/>
      <c r="M6" s="2"/>
      <c r="N6" s="46"/>
      <c r="O6" s="45"/>
      <c r="P6" s="9"/>
      <c r="Q6" s="8"/>
      <c r="R6" s="65"/>
      <c r="S6" s="3"/>
      <c r="T6" s="43">
        <f>ROUND(N6*R6,2)</f>
        <v>0</v>
      </c>
      <c r="U6" s="43">
        <f>ROUND(T6+T6*S6,2)</f>
        <v>0</v>
      </c>
      <c r="V6" s="44">
        <f>ROUND(P6*R6,2)</f>
        <v>0</v>
      </c>
      <c r="W6" s="44">
        <f>ROUND(V6+V6*S6,2)</f>
        <v>0</v>
      </c>
      <c r="X6" s="43">
        <f>ROUND(O6*R6,2)</f>
        <v>0</v>
      </c>
      <c r="Y6" s="43">
        <f>ROUND(X6+X6*S6,2)</f>
        <v>0</v>
      </c>
      <c r="Z6" s="44">
        <f>ROUND(Q6*R6,2)</f>
        <v>0</v>
      </c>
      <c r="AA6" s="44">
        <f>ROUND(Z6+Z6*S6,2)</f>
        <v>0</v>
      </c>
      <c r="AB6" s="61"/>
    </row>
    <row r="7" spans="1:28" ht="13.5" thickBot="1">
      <c r="B7" s="137" t="s">
        <v>85</v>
      </c>
      <c r="C7" s="137"/>
      <c r="D7" s="137"/>
      <c r="E7" s="137"/>
      <c r="F7" s="137"/>
      <c r="G7" s="137"/>
      <c r="H7" s="137"/>
      <c r="I7" s="137"/>
      <c r="J7" s="137"/>
      <c r="K7" s="137"/>
      <c r="S7" s="50" t="s">
        <v>50</v>
      </c>
      <c r="T7" s="51">
        <f t="shared" ref="T7:AA7" si="0">SUM(T5:T6)</f>
        <v>0</v>
      </c>
      <c r="U7" s="51">
        <f t="shared" si="0"/>
        <v>0</v>
      </c>
      <c r="V7" s="51">
        <f t="shared" si="0"/>
        <v>0</v>
      </c>
      <c r="W7" s="51">
        <f t="shared" si="0"/>
        <v>0</v>
      </c>
      <c r="X7" s="51">
        <f t="shared" si="0"/>
        <v>0</v>
      </c>
      <c r="Y7" s="51">
        <f t="shared" si="0"/>
        <v>0</v>
      </c>
      <c r="Z7" s="51">
        <f t="shared" si="0"/>
        <v>0</v>
      </c>
      <c r="AA7" s="52">
        <f t="shared" si="0"/>
        <v>0</v>
      </c>
    </row>
    <row r="8" spans="1:28" ht="13.5" customHeight="1" thickBot="1">
      <c r="B8" s="136" t="s">
        <v>86</v>
      </c>
      <c r="C8" s="136"/>
      <c r="D8" s="136"/>
      <c r="E8" s="136"/>
      <c r="F8" s="136"/>
      <c r="G8" s="136"/>
      <c r="H8" s="136"/>
      <c r="I8" s="136"/>
      <c r="J8" s="136"/>
      <c r="K8" s="136"/>
    </row>
    <row r="9" spans="1:28" ht="12.75" thickBot="1">
      <c r="P9" s="215" t="s">
        <v>87</v>
      </c>
      <c r="Q9" s="216"/>
      <c r="R9" s="216"/>
      <c r="S9" s="216"/>
      <c r="T9" s="216"/>
      <c r="U9" s="216"/>
      <c r="V9" s="216"/>
      <c r="W9" s="217"/>
      <c r="X9" s="1"/>
      <c r="Y9" s="1"/>
      <c r="Z9" s="1"/>
      <c r="AA9" s="1"/>
    </row>
    <row r="10" spans="1:28" ht="12" customHeight="1">
      <c r="P10" s="193" t="s">
        <v>51</v>
      </c>
      <c r="Q10" s="194"/>
      <c r="R10" s="193" t="s">
        <v>52</v>
      </c>
      <c r="S10" s="194"/>
      <c r="T10" s="195" t="s">
        <v>54</v>
      </c>
      <c r="U10" s="196"/>
      <c r="V10" s="195" t="s">
        <v>53</v>
      </c>
      <c r="W10" s="196"/>
      <c r="X10" s="1"/>
      <c r="Y10" s="1"/>
      <c r="Z10" s="1"/>
      <c r="AA10" s="1"/>
    </row>
    <row r="11" spans="1:28">
      <c r="P11" s="17" t="s">
        <v>55</v>
      </c>
      <c r="Q11" s="18" t="s">
        <v>27</v>
      </c>
      <c r="R11" s="53" t="s">
        <v>55</v>
      </c>
      <c r="S11" s="18" t="s">
        <v>27</v>
      </c>
      <c r="T11" s="53" t="s">
        <v>55</v>
      </c>
      <c r="U11" s="54" t="s">
        <v>27</v>
      </c>
      <c r="V11" s="53" t="s">
        <v>55</v>
      </c>
      <c r="W11" s="54" t="s">
        <v>27</v>
      </c>
      <c r="X11" s="1"/>
      <c r="Y11" s="1"/>
      <c r="Z11" s="1"/>
      <c r="AA11" s="1"/>
    </row>
    <row r="12" spans="1:28" ht="12.75" thickBot="1">
      <c r="P12" s="55">
        <f>T7</f>
        <v>0</v>
      </c>
      <c r="Q12" s="56">
        <f>V7</f>
        <v>0</v>
      </c>
      <c r="R12" s="57">
        <f>U7</f>
        <v>0</v>
      </c>
      <c r="S12" s="56">
        <f>W7</f>
        <v>0</v>
      </c>
      <c r="T12" s="57">
        <f>X7</f>
        <v>0</v>
      </c>
      <c r="U12" s="58">
        <f>Z7</f>
        <v>0</v>
      </c>
      <c r="V12" s="57">
        <f>Y7</f>
        <v>0</v>
      </c>
      <c r="W12" s="58">
        <f>AA7</f>
        <v>0</v>
      </c>
      <c r="X12" s="1"/>
      <c r="Y12" s="1"/>
      <c r="Z12" s="1"/>
      <c r="AA12" s="1"/>
    </row>
    <row r="13" spans="1:28" ht="12.75" thickBot="1">
      <c r="P13" s="218">
        <f>SUM(P12:Q12)</f>
        <v>0</v>
      </c>
      <c r="Q13" s="219"/>
      <c r="R13" s="220">
        <f>SUM(R12:S12)</f>
        <v>0</v>
      </c>
      <c r="S13" s="219"/>
      <c r="T13" s="220">
        <f>SUM(T12:U12)</f>
        <v>0</v>
      </c>
      <c r="U13" s="219"/>
      <c r="V13" s="220">
        <f>SUM(V12:W12)</f>
        <v>0</v>
      </c>
      <c r="W13" s="221"/>
      <c r="X13" s="1"/>
      <c r="Y13" s="1"/>
      <c r="Z13" s="1"/>
      <c r="AA13" s="1"/>
    </row>
    <row r="18" spans="1:28" ht="48.75" thickBot="1">
      <c r="A18" s="19" t="s">
        <v>28</v>
      </c>
      <c r="B18" s="20" t="s">
        <v>29</v>
      </c>
      <c r="C18" s="20" t="s">
        <v>31</v>
      </c>
      <c r="D18" s="21" t="s">
        <v>42</v>
      </c>
      <c r="E18" s="21" t="s">
        <v>43</v>
      </c>
      <c r="F18" s="21" t="s">
        <v>44</v>
      </c>
      <c r="G18" s="22" t="s">
        <v>45</v>
      </c>
      <c r="H18" s="22" t="s">
        <v>46</v>
      </c>
      <c r="I18" s="22" t="s">
        <v>47</v>
      </c>
      <c r="J18" s="39" t="s">
        <v>30</v>
      </c>
      <c r="K18" s="39" t="s">
        <v>4</v>
      </c>
      <c r="L18" s="39" t="s">
        <v>48</v>
      </c>
      <c r="M18" s="39" t="s">
        <v>49</v>
      </c>
      <c r="N18" s="21" t="s">
        <v>81</v>
      </c>
      <c r="O18" s="21" t="s">
        <v>82</v>
      </c>
      <c r="P18" s="22" t="s">
        <v>83</v>
      </c>
      <c r="Q18" s="22" t="s">
        <v>84</v>
      </c>
      <c r="R18" s="24" t="s">
        <v>32</v>
      </c>
      <c r="S18" s="40" t="s">
        <v>0</v>
      </c>
      <c r="T18" s="25" t="s">
        <v>33</v>
      </c>
      <c r="U18" s="25" t="s">
        <v>34</v>
      </c>
      <c r="V18" s="26" t="s">
        <v>35</v>
      </c>
      <c r="W18" s="26" t="s">
        <v>36</v>
      </c>
      <c r="X18" s="27" t="s">
        <v>37</v>
      </c>
      <c r="Y18" s="27" t="s">
        <v>38</v>
      </c>
      <c r="Z18" s="28" t="s">
        <v>39</v>
      </c>
      <c r="AA18" s="28" t="s">
        <v>40</v>
      </c>
      <c r="AB18" s="29" t="s">
        <v>41</v>
      </c>
    </row>
    <row r="19" spans="1:28" ht="12.75" thickBot="1">
      <c r="A19" s="127">
        <v>2</v>
      </c>
      <c r="B19" s="134" t="s">
        <v>60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5"/>
    </row>
    <row r="20" spans="1:28" ht="36.75" thickBot="1">
      <c r="A20" s="129" t="s">
        <v>15</v>
      </c>
      <c r="B20" s="76" t="s">
        <v>13</v>
      </c>
      <c r="C20" s="77" t="s">
        <v>16</v>
      </c>
      <c r="D20" s="45">
        <v>1</v>
      </c>
      <c r="E20" s="46">
        <v>10</v>
      </c>
      <c r="F20" s="45">
        <v>8</v>
      </c>
      <c r="G20" s="48">
        <v>1</v>
      </c>
      <c r="H20" s="47">
        <v>12</v>
      </c>
      <c r="I20" s="48">
        <v>5</v>
      </c>
      <c r="J20" s="64"/>
      <c r="K20" s="64"/>
      <c r="L20" s="64"/>
      <c r="M20" s="64"/>
      <c r="N20" s="46"/>
      <c r="O20" s="45"/>
      <c r="P20" s="9"/>
      <c r="Q20" s="8"/>
      <c r="R20" s="78"/>
      <c r="S20" s="3"/>
      <c r="T20" s="43">
        <f>ROUND(N20*R20,2)</f>
        <v>0</v>
      </c>
      <c r="U20" s="43">
        <f>ROUND(T20+T20*S20,2)</f>
        <v>0</v>
      </c>
      <c r="V20" s="44">
        <f>ROUND(P20*R20,2)</f>
        <v>0</v>
      </c>
      <c r="W20" s="44">
        <f>ROUND(V20+V20*S20,2)</f>
        <v>0</v>
      </c>
      <c r="X20" s="43">
        <f>ROUND(O20*R20,2)</f>
        <v>0</v>
      </c>
      <c r="Y20" s="43">
        <f>ROUND(X20+X20*S20,2)</f>
        <v>0</v>
      </c>
      <c r="Z20" s="44">
        <f>ROUND(Q20*R20,2)</f>
        <v>0</v>
      </c>
      <c r="AA20" s="44">
        <f>ROUND(Z20+Z20*S20,2)</f>
        <v>0</v>
      </c>
      <c r="AB20" s="61"/>
    </row>
    <row r="21" spans="1:28" ht="13.5" thickBot="1">
      <c r="B21" s="137" t="s">
        <v>85</v>
      </c>
      <c r="C21" s="137"/>
      <c r="D21" s="137"/>
      <c r="E21" s="137"/>
      <c r="F21" s="137"/>
      <c r="G21" s="137"/>
      <c r="H21" s="137"/>
      <c r="I21" s="137"/>
      <c r="J21" s="137"/>
      <c r="K21" s="137"/>
      <c r="S21" s="50" t="s">
        <v>50</v>
      </c>
      <c r="T21" s="51">
        <f>SUM(T20)</f>
        <v>0</v>
      </c>
      <c r="U21" s="51">
        <f t="shared" ref="U21:AA21" si="1">SUM(U20)</f>
        <v>0</v>
      </c>
      <c r="V21" s="51">
        <f t="shared" si="1"/>
        <v>0</v>
      </c>
      <c r="W21" s="51">
        <f t="shared" si="1"/>
        <v>0</v>
      </c>
      <c r="X21" s="51">
        <f t="shared" si="1"/>
        <v>0</v>
      </c>
      <c r="Y21" s="51">
        <f t="shared" si="1"/>
        <v>0</v>
      </c>
      <c r="Z21" s="51">
        <f t="shared" si="1"/>
        <v>0</v>
      </c>
      <c r="AA21" s="52">
        <f t="shared" si="1"/>
        <v>0</v>
      </c>
    </row>
    <row r="22" spans="1:28" ht="13.5" customHeight="1" thickBot="1">
      <c r="B22" s="136" t="s">
        <v>86</v>
      </c>
      <c r="C22" s="136"/>
      <c r="D22" s="136"/>
      <c r="E22" s="136"/>
      <c r="F22" s="136"/>
      <c r="G22" s="136"/>
      <c r="H22" s="136"/>
      <c r="I22" s="136"/>
      <c r="J22" s="136"/>
      <c r="K22" s="136"/>
    </row>
    <row r="23" spans="1:28" ht="12.75" thickBot="1">
      <c r="P23" s="215" t="s">
        <v>88</v>
      </c>
      <c r="Q23" s="216"/>
      <c r="R23" s="216"/>
      <c r="S23" s="216"/>
      <c r="T23" s="216"/>
      <c r="U23" s="216"/>
      <c r="V23" s="216"/>
      <c r="W23" s="217"/>
      <c r="X23" s="1"/>
      <c r="Y23" s="1"/>
      <c r="Z23" s="1"/>
      <c r="AA23" s="1"/>
    </row>
    <row r="24" spans="1:28" ht="12" customHeight="1">
      <c r="P24" s="193" t="s">
        <v>51</v>
      </c>
      <c r="Q24" s="194"/>
      <c r="R24" s="193" t="s">
        <v>52</v>
      </c>
      <c r="S24" s="194"/>
      <c r="T24" s="195" t="s">
        <v>54</v>
      </c>
      <c r="U24" s="196"/>
      <c r="V24" s="195" t="s">
        <v>53</v>
      </c>
      <c r="W24" s="196"/>
      <c r="X24" s="1"/>
      <c r="Y24" s="1"/>
      <c r="Z24" s="1"/>
      <c r="AA24" s="1"/>
    </row>
    <row r="25" spans="1:28">
      <c r="P25" s="17" t="s">
        <v>55</v>
      </c>
      <c r="Q25" s="18" t="s">
        <v>27</v>
      </c>
      <c r="R25" s="53" t="s">
        <v>55</v>
      </c>
      <c r="S25" s="18" t="s">
        <v>27</v>
      </c>
      <c r="T25" s="53" t="s">
        <v>55</v>
      </c>
      <c r="U25" s="54" t="s">
        <v>27</v>
      </c>
      <c r="V25" s="53" t="s">
        <v>55</v>
      </c>
      <c r="W25" s="54" t="s">
        <v>27</v>
      </c>
      <c r="X25" s="1"/>
      <c r="Y25" s="1"/>
      <c r="Z25" s="1"/>
      <c r="AA25" s="1"/>
    </row>
    <row r="26" spans="1:28" ht="12.75" thickBot="1">
      <c r="P26" s="55">
        <f>T21</f>
        <v>0</v>
      </c>
      <c r="Q26" s="56">
        <f>V21</f>
        <v>0</v>
      </c>
      <c r="R26" s="57">
        <f>U21</f>
        <v>0</v>
      </c>
      <c r="S26" s="56">
        <f>W21</f>
        <v>0</v>
      </c>
      <c r="T26" s="57">
        <f>X21</f>
        <v>0</v>
      </c>
      <c r="U26" s="58">
        <f>Z21</f>
        <v>0</v>
      </c>
      <c r="V26" s="57">
        <f>Y21</f>
        <v>0</v>
      </c>
      <c r="W26" s="58">
        <f>AA21</f>
        <v>0</v>
      </c>
      <c r="X26" s="1"/>
      <c r="Y26" s="1"/>
      <c r="Z26" s="1"/>
      <c r="AA26" s="1"/>
    </row>
    <row r="27" spans="1:28" ht="12.75" thickBot="1">
      <c r="P27" s="218">
        <f>SUM(P26:Q26)</f>
        <v>0</v>
      </c>
      <c r="Q27" s="219"/>
      <c r="R27" s="220">
        <f>SUM(R26:S26)</f>
        <v>0</v>
      </c>
      <c r="S27" s="219"/>
      <c r="T27" s="220">
        <f>SUM(T26:U26)</f>
        <v>0</v>
      </c>
      <c r="U27" s="219"/>
      <c r="V27" s="220">
        <f>SUM(V26:W26)</f>
        <v>0</v>
      </c>
      <c r="W27" s="221"/>
      <c r="X27" s="1"/>
      <c r="Y27" s="1"/>
      <c r="Z27" s="1"/>
      <c r="AA27" s="1"/>
    </row>
    <row r="32" spans="1:28" ht="48.75" thickBot="1">
      <c r="A32" s="19" t="s">
        <v>28</v>
      </c>
      <c r="B32" s="20" t="s">
        <v>29</v>
      </c>
      <c r="C32" s="20" t="s">
        <v>31</v>
      </c>
      <c r="D32" s="21" t="s">
        <v>42</v>
      </c>
      <c r="E32" s="21" t="s">
        <v>43</v>
      </c>
      <c r="F32" s="21" t="s">
        <v>44</v>
      </c>
      <c r="G32" s="22" t="s">
        <v>45</v>
      </c>
      <c r="H32" s="22" t="s">
        <v>46</v>
      </c>
      <c r="I32" s="22" t="s">
        <v>47</v>
      </c>
      <c r="J32" s="39" t="s">
        <v>30</v>
      </c>
      <c r="K32" s="39" t="s">
        <v>4</v>
      </c>
      <c r="L32" s="39" t="s">
        <v>48</v>
      </c>
      <c r="M32" s="39" t="s">
        <v>49</v>
      </c>
      <c r="N32" s="21" t="s">
        <v>81</v>
      </c>
      <c r="O32" s="21" t="s">
        <v>82</v>
      </c>
      <c r="P32" s="22" t="s">
        <v>83</v>
      </c>
      <c r="Q32" s="22" t="s">
        <v>84</v>
      </c>
      <c r="R32" s="24" t="s">
        <v>32</v>
      </c>
      <c r="S32" s="40" t="s">
        <v>0</v>
      </c>
      <c r="T32" s="25" t="s">
        <v>33</v>
      </c>
      <c r="U32" s="25" t="s">
        <v>34</v>
      </c>
      <c r="V32" s="26" t="s">
        <v>35</v>
      </c>
      <c r="W32" s="26" t="s">
        <v>36</v>
      </c>
      <c r="X32" s="27" t="s">
        <v>37</v>
      </c>
      <c r="Y32" s="27" t="s">
        <v>38</v>
      </c>
      <c r="Z32" s="28" t="s">
        <v>39</v>
      </c>
      <c r="AA32" s="28" t="s">
        <v>40</v>
      </c>
      <c r="AB32" s="29" t="s">
        <v>41</v>
      </c>
    </row>
    <row r="33" spans="1:28" ht="12.75" thickBot="1">
      <c r="A33" s="127">
        <v>3</v>
      </c>
      <c r="B33" s="134" t="s">
        <v>60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5"/>
    </row>
    <row r="34" spans="1:28" ht="72">
      <c r="A34" s="132" t="s">
        <v>15</v>
      </c>
      <c r="B34" s="79" t="s">
        <v>58</v>
      </c>
      <c r="C34" s="70" t="s">
        <v>3</v>
      </c>
      <c r="D34" s="45">
        <v>2400</v>
      </c>
      <c r="E34" s="46">
        <v>12000</v>
      </c>
      <c r="F34" s="45">
        <v>9600</v>
      </c>
      <c r="G34" s="8">
        <v>8000</v>
      </c>
      <c r="H34" s="9">
        <v>18000</v>
      </c>
      <c r="I34" s="8">
        <v>7200</v>
      </c>
      <c r="J34" s="66"/>
      <c r="K34" s="66"/>
      <c r="L34" s="66"/>
      <c r="M34" s="66"/>
      <c r="N34" s="46"/>
      <c r="O34" s="45"/>
      <c r="P34" s="9"/>
      <c r="Q34" s="8"/>
      <c r="R34" s="80"/>
      <c r="S34" s="3"/>
      <c r="T34" s="43">
        <f>ROUND(N34*R34,2)</f>
        <v>0</v>
      </c>
      <c r="U34" s="43">
        <f>ROUND(T34+T34*S34,2)</f>
        <v>0</v>
      </c>
      <c r="V34" s="44">
        <f>ROUND(P34*R34,2)</f>
        <v>0</v>
      </c>
      <c r="W34" s="44">
        <f>ROUND(V34+V34*S34,2)</f>
        <v>0</v>
      </c>
      <c r="X34" s="43">
        <f>ROUND(O34*R34,2)</f>
        <v>0</v>
      </c>
      <c r="Y34" s="43">
        <f>ROUND(X34+X34*S34,2)</f>
        <v>0</v>
      </c>
      <c r="Z34" s="44">
        <f>ROUND(Q34*R34,2)</f>
        <v>0</v>
      </c>
      <c r="AA34" s="44">
        <f>ROUND(Z34+Z34*S34,2)</f>
        <v>0</v>
      </c>
      <c r="AB34" s="61"/>
    </row>
    <row r="35" spans="1:28" ht="72.75" thickBot="1">
      <c r="A35" s="129" t="s">
        <v>17</v>
      </c>
      <c r="B35" s="79" t="s">
        <v>59</v>
      </c>
      <c r="C35" s="70" t="s">
        <v>3</v>
      </c>
      <c r="D35" s="45">
        <v>800</v>
      </c>
      <c r="E35" s="46">
        <v>3040</v>
      </c>
      <c r="F35" s="45">
        <v>2000</v>
      </c>
      <c r="G35" s="8">
        <v>8000</v>
      </c>
      <c r="H35" s="9">
        <v>18000</v>
      </c>
      <c r="I35" s="8">
        <v>7200</v>
      </c>
      <c r="J35" s="66"/>
      <c r="K35" s="66"/>
      <c r="L35" s="66"/>
      <c r="M35" s="66"/>
      <c r="N35" s="46"/>
      <c r="O35" s="45"/>
      <c r="P35" s="9"/>
      <c r="Q35" s="8"/>
      <c r="R35" s="65"/>
      <c r="S35" s="3"/>
      <c r="T35" s="43">
        <f>ROUND(N35*R35,2)</f>
        <v>0</v>
      </c>
      <c r="U35" s="43">
        <f>ROUND(T35+T35*S35,2)</f>
        <v>0</v>
      </c>
      <c r="V35" s="44">
        <f>ROUND(P35*R35,2)</f>
        <v>0</v>
      </c>
      <c r="W35" s="44">
        <f>ROUND(V35+V35*S35,2)</f>
        <v>0</v>
      </c>
      <c r="X35" s="43">
        <f>ROUND(O35*R35,2)</f>
        <v>0</v>
      </c>
      <c r="Y35" s="43">
        <f>ROUND(X35+X35*S35,2)</f>
        <v>0</v>
      </c>
      <c r="Z35" s="44">
        <f>ROUND(Q35*R35,2)</f>
        <v>0</v>
      </c>
      <c r="AA35" s="44">
        <f>ROUND(Z35+Z35*S35,2)</f>
        <v>0</v>
      </c>
      <c r="AB35" s="61"/>
    </row>
    <row r="36" spans="1:28" ht="13.5" thickBot="1">
      <c r="A36" s="81"/>
      <c r="B36" s="137" t="s">
        <v>85</v>
      </c>
      <c r="C36" s="137"/>
      <c r="D36" s="137"/>
      <c r="E36" s="137"/>
      <c r="F36" s="137"/>
      <c r="G36" s="137"/>
      <c r="H36" s="137"/>
      <c r="I36" s="137"/>
      <c r="J36" s="137"/>
      <c r="K36" s="137"/>
      <c r="L36" s="88"/>
      <c r="M36" s="88"/>
      <c r="N36" s="85"/>
      <c r="O36" s="84"/>
      <c r="S36" s="50" t="s">
        <v>50</v>
      </c>
      <c r="T36" s="51">
        <f t="shared" ref="T36:AA36" si="2">SUM(T34:T35)</f>
        <v>0</v>
      </c>
      <c r="U36" s="51">
        <f t="shared" si="2"/>
        <v>0</v>
      </c>
      <c r="V36" s="51">
        <f t="shared" si="2"/>
        <v>0</v>
      </c>
      <c r="W36" s="51">
        <f t="shared" si="2"/>
        <v>0</v>
      </c>
      <c r="X36" s="51">
        <f t="shared" si="2"/>
        <v>0</v>
      </c>
      <c r="Y36" s="51">
        <f t="shared" si="2"/>
        <v>0</v>
      </c>
      <c r="Z36" s="51">
        <f t="shared" si="2"/>
        <v>0</v>
      </c>
      <c r="AA36" s="52">
        <f t="shared" si="2"/>
        <v>0</v>
      </c>
      <c r="AB36" s="72"/>
    </row>
    <row r="37" spans="1:28" ht="13.5" customHeight="1" thickBot="1">
      <c r="A37" s="81"/>
      <c r="B37" s="136" t="s">
        <v>86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88"/>
      <c r="M37" s="88"/>
      <c r="N37" s="85"/>
      <c r="O37" s="84"/>
      <c r="AB37" s="72"/>
    </row>
    <row r="38" spans="1:28" ht="12.75" thickBot="1">
      <c r="A38" s="81"/>
      <c r="B38" s="82"/>
      <c r="C38" s="83"/>
      <c r="D38" s="84"/>
      <c r="E38" s="85"/>
      <c r="F38" s="84"/>
      <c r="G38" s="86"/>
      <c r="H38" s="87"/>
      <c r="I38" s="86"/>
      <c r="J38" s="88"/>
      <c r="K38" s="88"/>
      <c r="L38" s="88"/>
      <c r="M38" s="88"/>
      <c r="N38" s="85"/>
      <c r="O38" s="84"/>
      <c r="P38" s="215" t="s">
        <v>89</v>
      </c>
      <c r="Q38" s="216"/>
      <c r="R38" s="216"/>
      <c r="S38" s="216"/>
      <c r="T38" s="216"/>
      <c r="U38" s="216"/>
      <c r="V38" s="216"/>
      <c r="W38" s="217"/>
      <c r="X38" s="72"/>
      <c r="Y38" s="1"/>
      <c r="Z38" s="1"/>
      <c r="AA38" s="1"/>
    </row>
    <row r="39" spans="1:28" ht="12" customHeight="1">
      <c r="A39" s="81"/>
      <c r="B39" s="82"/>
      <c r="C39" s="83"/>
      <c r="D39" s="84"/>
      <c r="E39" s="85"/>
      <c r="F39" s="84"/>
      <c r="G39" s="86"/>
      <c r="H39" s="87"/>
      <c r="I39" s="86"/>
      <c r="J39" s="88"/>
      <c r="K39" s="88"/>
      <c r="L39" s="88"/>
      <c r="M39" s="88"/>
      <c r="N39" s="85"/>
      <c r="O39" s="84"/>
      <c r="P39" s="193" t="s">
        <v>51</v>
      </c>
      <c r="Q39" s="194"/>
      <c r="R39" s="193" t="s">
        <v>52</v>
      </c>
      <c r="S39" s="194"/>
      <c r="T39" s="195" t="s">
        <v>54</v>
      </c>
      <c r="U39" s="196"/>
      <c r="V39" s="195" t="s">
        <v>53</v>
      </c>
      <c r="W39" s="196"/>
      <c r="X39" s="72"/>
      <c r="Y39" s="1"/>
      <c r="Z39" s="1"/>
      <c r="AA39" s="1"/>
    </row>
    <row r="40" spans="1:28">
      <c r="A40" s="81"/>
      <c r="B40" s="82"/>
      <c r="C40" s="83"/>
      <c r="D40" s="84"/>
      <c r="E40" s="85"/>
      <c r="F40" s="84"/>
      <c r="G40" s="86"/>
      <c r="H40" s="87"/>
      <c r="I40" s="86"/>
      <c r="J40" s="88"/>
      <c r="K40" s="88"/>
      <c r="L40" s="88"/>
      <c r="M40" s="88"/>
      <c r="N40" s="85"/>
      <c r="O40" s="84"/>
      <c r="P40" s="17" t="s">
        <v>55</v>
      </c>
      <c r="Q40" s="18" t="s">
        <v>27</v>
      </c>
      <c r="R40" s="53" t="s">
        <v>55</v>
      </c>
      <c r="S40" s="18" t="s">
        <v>27</v>
      </c>
      <c r="T40" s="53" t="s">
        <v>55</v>
      </c>
      <c r="U40" s="54" t="s">
        <v>27</v>
      </c>
      <c r="V40" s="53" t="s">
        <v>55</v>
      </c>
      <c r="W40" s="54" t="s">
        <v>27</v>
      </c>
      <c r="X40" s="72"/>
      <c r="Y40" s="1"/>
      <c r="Z40" s="1"/>
      <c r="AA40" s="1"/>
    </row>
    <row r="41" spans="1:28" ht="12.75" thickBot="1">
      <c r="B41" s="75"/>
      <c r="C41" s="75"/>
      <c r="D41" s="89"/>
      <c r="E41" s="90"/>
      <c r="F41" s="89"/>
      <c r="G41" s="89"/>
      <c r="H41" s="90"/>
      <c r="I41" s="89"/>
      <c r="J41" s="75"/>
      <c r="K41" s="75"/>
      <c r="L41" s="75"/>
      <c r="M41" s="75"/>
      <c r="N41" s="89"/>
      <c r="O41" s="89"/>
      <c r="P41" s="55">
        <f>T36</f>
        <v>0</v>
      </c>
      <c r="Q41" s="56">
        <f>V36</f>
        <v>0</v>
      </c>
      <c r="R41" s="57">
        <f>U36</f>
        <v>0</v>
      </c>
      <c r="S41" s="56">
        <f>W36</f>
        <v>0</v>
      </c>
      <c r="T41" s="57">
        <f>X36</f>
        <v>0</v>
      </c>
      <c r="U41" s="58">
        <f>Z36</f>
        <v>0</v>
      </c>
      <c r="V41" s="57">
        <f>Y36</f>
        <v>0</v>
      </c>
      <c r="W41" s="58">
        <f>AA36</f>
        <v>0</v>
      </c>
      <c r="X41" s="1"/>
      <c r="Y41" s="1"/>
      <c r="Z41" s="1"/>
      <c r="AA41" s="1"/>
    </row>
    <row r="42" spans="1:28" ht="12.75" thickBot="1">
      <c r="P42" s="218">
        <f>SUM(P41:Q41)</f>
        <v>0</v>
      </c>
      <c r="Q42" s="219"/>
      <c r="R42" s="220">
        <f>SUM(R41:S41)</f>
        <v>0</v>
      </c>
      <c r="S42" s="219"/>
      <c r="T42" s="220">
        <f>SUM(T41:U41)</f>
        <v>0</v>
      </c>
      <c r="U42" s="219"/>
      <c r="V42" s="220">
        <f>SUM(V41:W41)</f>
        <v>0</v>
      </c>
      <c r="W42" s="221"/>
      <c r="X42" s="1"/>
      <c r="Y42" s="1"/>
      <c r="Z42" s="1"/>
      <c r="AA42" s="1"/>
    </row>
    <row r="47" spans="1:28" ht="60.75" thickBot="1">
      <c r="A47" s="92" t="s">
        <v>28</v>
      </c>
      <c r="B47" s="92" t="s">
        <v>29</v>
      </c>
      <c r="C47" s="71" t="s">
        <v>31</v>
      </c>
      <c r="D47" s="60" t="s">
        <v>42</v>
      </c>
      <c r="E47" s="60" t="s">
        <v>43</v>
      </c>
      <c r="F47" s="60" t="s">
        <v>44</v>
      </c>
      <c r="G47" s="93" t="s">
        <v>30</v>
      </c>
      <c r="H47" s="93" t="s">
        <v>4</v>
      </c>
      <c r="I47" s="93" t="s">
        <v>48</v>
      </c>
      <c r="J47" s="93" t="s">
        <v>49</v>
      </c>
      <c r="K47" s="60" t="s">
        <v>81</v>
      </c>
      <c r="L47" s="60" t="s">
        <v>82</v>
      </c>
      <c r="M47" s="94" t="s">
        <v>32</v>
      </c>
      <c r="N47" s="95" t="s">
        <v>0</v>
      </c>
      <c r="O47" s="96" t="s">
        <v>33</v>
      </c>
      <c r="P47" s="96" t="s">
        <v>34</v>
      </c>
      <c r="Q47" s="97" t="s">
        <v>37</v>
      </c>
      <c r="R47" s="97" t="s">
        <v>38</v>
      </c>
      <c r="S47" s="98" t="s">
        <v>41</v>
      </c>
      <c r="Y47" s="1"/>
      <c r="Z47" s="1"/>
      <c r="AA47" s="1"/>
    </row>
    <row r="48" spans="1:28" ht="12.75" thickBot="1">
      <c r="A48" s="127">
        <v>4</v>
      </c>
      <c r="B48" s="134" t="s">
        <v>60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5"/>
      <c r="Y48" s="1"/>
      <c r="Z48" s="1"/>
      <c r="AA48" s="1"/>
    </row>
    <row r="49" spans="1:27" ht="24.75" thickBot="1">
      <c r="A49" s="131" t="s">
        <v>15</v>
      </c>
      <c r="B49" s="104" t="s">
        <v>14</v>
      </c>
      <c r="C49" s="105" t="s">
        <v>16</v>
      </c>
      <c r="D49" s="62">
        <v>1</v>
      </c>
      <c r="E49" s="63">
        <v>12</v>
      </c>
      <c r="F49" s="42">
        <v>8</v>
      </c>
      <c r="G49" s="106"/>
      <c r="H49" s="102"/>
      <c r="I49" s="41"/>
      <c r="J49" s="41"/>
      <c r="K49" s="63"/>
      <c r="L49" s="42"/>
      <c r="M49" s="107"/>
      <c r="N49" s="108"/>
      <c r="O49" s="103">
        <f>ROUND(K49*M49,2)</f>
        <v>0</v>
      </c>
      <c r="P49" s="103">
        <f>ROUND(O49+O49*N49,2)</f>
        <v>0</v>
      </c>
      <c r="Q49" s="103">
        <f>ROUND(L49*M49,2)</f>
        <v>0</v>
      </c>
      <c r="R49" s="103">
        <f>ROUND(Q49+Q49*N49,2)</f>
        <v>0</v>
      </c>
      <c r="S49" s="41"/>
      <c r="Y49" s="1"/>
      <c r="Z49" s="1"/>
      <c r="AA49" s="1"/>
    </row>
    <row r="50" spans="1:27" ht="13.5" thickBot="1">
      <c r="B50" s="137" t="s">
        <v>85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0"/>
      <c r="M50" s="7"/>
      <c r="N50" s="35" t="s">
        <v>50</v>
      </c>
      <c r="O50" s="36">
        <f>SUM(O49)</f>
        <v>0</v>
      </c>
      <c r="P50" s="36">
        <f>SUM(P49)</f>
        <v>0</v>
      </c>
      <c r="Q50" s="36">
        <f>SUM(Q49)</f>
        <v>0</v>
      </c>
      <c r="R50" s="37">
        <f>SUM(R49)</f>
        <v>0</v>
      </c>
      <c r="Y50" s="1"/>
      <c r="Z50" s="1"/>
      <c r="AA50" s="1"/>
    </row>
    <row r="51" spans="1:27" ht="13.5" customHeight="1" thickBot="1">
      <c r="B51" s="136" t="s">
        <v>86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0"/>
      <c r="M51" s="7"/>
      <c r="N51" s="1"/>
      <c r="O51" s="7"/>
      <c r="P51" s="7"/>
      <c r="Q51" s="7"/>
      <c r="R51" s="7"/>
      <c r="Y51" s="1"/>
      <c r="Z51" s="1"/>
      <c r="AA51" s="1"/>
    </row>
    <row r="52" spans="1:27" ht="12.75" thickBot="1">
      <c r="G52" s="1"/>
      <c r="H52" s="1"/>
      <c r="I52" s="1"/>
      <c r="K52" s="11"/>
      <c r="L52" s="10"/>
      <c r="M52" s="185" t="s">
        <v>90</v>
      </c>
      <c r="N52" s="186"/>
      <c r="O52" s="186"/>
      <c r="P52" s="214"/>
      <c r="Q52" s="1"/>
      <c r="R52" s="7"/>
      <c r="Y52" s="1"/>
      <c r="Z52" s="1"/>
      <c r="AA52" s="1"/>
    </row>
    <row r="53" spans="1:27" ht="36.75" thickBot="1">
      <c r="G53" s="1"/>
      <c r="H53" s="1"/>
      <c r="I53" s="1"/>
      <c r="K53" s="11"/>
      <c r="L53" s="10"/>
      <c r="M53" s="99" t="s">
        <v>51</v>
      </c>
      <c r="N53" s="99" t="s">
        <v>52</v>
      </c>
      <c r="O53" s="99" t="s">
        <v>54</v>
      </c>
      <c r="P53" s="99" t="s">
        <v>53</v>
      </c>
      <c r="Q53" s="1"/>
      <c r="R53" s="7"/>
      <c r="Y53" s="1"/>
      <c r="Z53" s="1"/>
      <c r="AA53" s="1"/>
    </row>
    <row r="54" spans="1:27" ht="12.75" thickBot="1">
      <c r="G54" s="1"/>
      <c r="H54" s="1"/>
      <c r="I54" s="1"/>
      <c r="K54" s="11"/>
      <c r="L54" s="10"/>
      <c r="M54" s="100">
        <f>O50</f>
        <v>0</v>
      </c>
      <c r="N54" s="101">
        <f>P50</f>
        <v>0</v>
      </c>
      <c r="O54" s="101">
        <f>Q50</f>
        <v>0</v>
      </c>
      <c r="P54" s="138">
        <f>R50</f>
        <v>0</v>
      </c>
      <c r="Q54" s="1"/>
      <c r="R54" s="7"/>
      <c r="Y54" s="1"/>
      <c r="Z54" s="1"/>
      <c r="AA54" s="1"/>
    </row>
    <row r="55" spans="1:27">
      <c r="G55" s="1"/>
      <c r="H55" s="1"/>
      <c r="I55" s="1"/>
      <c r="K55" s="11"/>
      <c r="L55" s="10"/>
      <c r="M55" s="7"/>
      <c r="N55" s="1"/>
      <c r="O55" s="7"/>
      <c r="P55" s="7"/>
      <c r="Q55" s="109"/>
      <c r="R55" s="7"/>
      <c r="Y55" s="1"/>
      <c r="Z55" s="1"/>
      <c r="AA55" s="1"/>
    </row>
    <row r="56" spans="1:27">
      <c r="G56" s="1"/>
      <c r="H56" s="1"/>
      <c r="I56" s="1"/>
      <c r="K56" s="11"/>
      <c r="L56" s="10"/>
      <c r="M56" s="7"/>
      <c r="N56" s="1"/>
      <c r="O56" s="7"/>
      <c r="P56" s="7"/>
      <c r="Q56" s="109"/>
      <c r="R56" s="7"/>
      <c r="Y56" s="1"/>
      <c r="Z56" s="1"/>
      <c r="AA56" s="1"/>
    </row>
    <row r="57" spans="1:27">
      <c r="G57" s="1"/>
      <c r="H57" s="1"/>
      <c r="I57" s="1"/>
      <c r="K57" s="11"/>
      <c r="L57" s="10"/>
      <c r="M57" s="7"/>
      <c r="N57" s="1"/>
      <c r="O57" s="7"/>
      <c r="P57" s="7"/>
      <c r="Q57" s="109"/>
      <c r="R57" s="7"/>
      <c r="Y57" s="1"/>
      <c r="Z57" s="1"/>
      <c r="AA57" s="1"/>
    </row>
    <row r="58" spans="1:27">
      <c r="G58" s="1"/>
      <c r="H58" s="1"/>
      <c r="I58" s="1"/>
      <c r="K58" s="11"/>
      <c r="L58" s="10"/>
      <c r="M58" s="7"/>
      <c r="N58" s="1"/>
      <c r="O58" s="7"/>
      <c r="P58" s="7"/>
      <c r="Q58" s="109"/>
      <c r="R58" s="7"/>
      <c r="Y58" s="1"/>
      <c r="Z58" s="1"/>
      <c r="AA58" s="1"/>
    </row>
    <row r="59" spans="1:27" ht="60.75" thickBot="1">
      <c r="A59" s="92" t="s">
        <v>28</v>
      </c>
      <c r="B59" s="92" t="s">
        <v>29</v>
      </c>
      <c r="C59" s="71" t="s">
        <v>31</v>
      </c>
      <c r="D59" s="60" t="s">
        <v>42</v>
      </c>
      <c r="E59" s="60" t="s">
        <v>43</v>
      </c>
      <c r="F59" s="60" t="s">
        <v>44</v>
      </c>
      <c r="G59" s="93" t="s">
        <v>30</v>
      </c>
      <c r="H59" s="93" t="s">
        <v>4</v>
      </c>
      <c r="I59" s="93" t="s">
        <v>48</v>
      </c>
      <c r="J59" s="93" t="s">
        <v>49</v>
      </c>
      <c r="K59" s="60" t="s">
        <v>81</v>
      </c>
      <c r="L59" s="60" t="s">
        <v>82</v>
      </c>
      <c r="M59" s="94" t="s">
        <v>32</v>
      </c>
      <c r="N59" s="95" t="s">
        <v>0</v>
      </c>
      <c r="O59" s="96" t="s">
        <v>33</v>
      </c>
      <c r="P59" s="96" t="s">
        <v>34</v>
      </c>
      <c r="Q59" s="97" t="s">
        <v>37</v>
      </c>
      <c r="R59" s="97" t="s">
        <v>38</v>
      </c>
      <c r="S59" s="98" t="s">
        <v>41</v>
      </c>
      <c r="Y59" s="1"/>
      <c r="Z59" s="1"/>
      <c r="AA59" s="1"/>
    </row>
    <row r="60" spans="1:27" ht="12.75" thickBot="1">
      <c r="A60" s="127">
        <v>5</v>
      </c>
      <c r="B60" s="134" t="s">
        <v>60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5"/>
      <c r="Y60" s="1"/>
      <c r="Z60" s="1"/>
      <c r="AA60" s="1"/>
    </row>
    <row r="61" spans="1:27" ht="120.75" thickBot="1">
      <c r="A61" s="129" t="s">
        <v>15</v>
      </c>
      <c r="B61" s="110" t="s">
        <v>1</v>
      </c>
      <c r="C61" s="59" t="s">
        <v>16</v>
      </c>
      <c r="D61" s="45">
        <v>4</v>
      </c>
      <c r="E61" s="46">
        <v>12</v>
      </c>
      <c r="F61" s="33">
        <v>8</v>
      </c>
      <c r="G61" s="111"/>
      <c r="H61" s="2"/>
      <c r="I61" s="2"/>
      <c r="J61" s="2"/>
      <c r="K61" s="63"/>
      <c r="L61" s="42"/>
      <c r="M61" s="91"/>
      <c r="N61" s="34"/>
      <c r="O61" s="103">
        <f>ROUND(K61*M61,2)</f>
        <v>0</v>
      </c>
      <c r="P61" s="103">
        <f>ROUND(O61+O61*N61,2)</f>
        <v>0</v>
      </c>
      <c r="Q61" s="103">
        <f>ROUND(L61*M61,2)</f>
        <v>0</v>
      </c>
      <c r="R61" s="103">
        <f>ROUND(Q61+Q61*N61,2)</f>
        <v>0</v>
      </c>
      <c r="S61" s="2"/>
      <c r="Y61" s="1"/>
      <c r="Z61" s="1"/>
      <c r="AA61" s="1"/>
    </row>
    <row r="62" spans="1:27" ht="13.5" thickBot="1">
      <c r="B62" s="137" t="s">
        <v>85</v>
      </c>
      <c r="C62" s="137"/>
      <c r="D62" s="137"/>
      <c r="E62" s="137"/>
      <c r="F62" s="137"/>
      <c r="G62" s="137"/>
      <c r="H62" s="137"/>
      <c r="I62" s="137"/>
      <c r="J62" s="137"/>
      <c r="K62" s="137"/>
      <c r="L62" s="10"/>
      <c r="M62" s="7"/>
      <c r="N62" s="35" t="s">
        <v>50</v>
      </c>
      <c r="O62" s="36">
        <f>SUM(O61)</f>
        <v>0</v>
      </c>
      <c r="P62" s="36">
        <f>SUM(P61)</f>
        <v>0</v>
      </c>
      <c r="Q62" s="36">
        <f>SUM(Q61)</f>
        <v>0</v>
      </c>
      <c r="R62" s="37">
        <f>SUM(R61)</f>
        <v>0</v>
      </c>
      <c r="Y62" s="1"/>
      <c r="Z62" s="1"/>
      <c r="AA62" s="1"/>
    </row>
    <row r="63" spans="1:27" ht="13.5" customHeight="1" thickBot="1">
      <c r="B63" s="136" t="s">
        <v>86</v>
      </c>
      <c r="C63" s="136"/>
      <c r="D63" s="136"/>
      <c r="E63" s="136"/>
      <c r="F63" s="136"/>
      <c r="G63" s="136"/>
      <c r="H63" s="136"/>
      <c r="I63" s="136"/>
      <c r="J63" s="136"/>
      <c r="K63" s="136"/>
      <c r="L63" s="10"/>
      <c r="M63" s="7"/>
      <c r="N63" s="1"/>
      <c r="O63" s="7"/>
      <c r="P63" s="7"/>
      <c r="Q63" s="7"/>
      <c r="R63" s="7"/>
      <c r="Y63" s="1"/>
      <c r="Z63" s="1"/>
      <c r="AA63" s="1"/>
    </row>
    <row r="64" spans="1:27" ht="12.75" thickBot="1">
      <c r="G64" s="1"/>
      <c r="H64" s="1"/>
      <c r="I64" s="1"/>
      <c r="K64" s="11"/>
      <c r="L64" s="10"/>
      <c r="M64" s="185" t="s">
        <v>91</v>
      </c>
      <c r="N64" s="186"/>
      <c r="O64" s="186"/>
      <c r="P64" s="214"/>
      <c r="Q64" s="1"/>
      <c r="R64" s="7"/>
      <c r="Y64" s="1"/>
      <c r="Z64" s="1"/>
      <c r="AA64" s="1"/>
    </row>
    <row r="65" spans="1:27" ht="36.75" thickBot="1">
      <c r="G65" s="1"/>
      <c r="H65" s="1"/>
      <c r="I65" s="1"/>
      <c r="K65" s="11"/>
      <c r="L65" s="10"/>
      <c r="M65" s="99" t="s">
        <v>51</v>
      </c>
      <c r="N65" s="99" t="s">
        <v>52</v>
      </c>
      <c r="O65" s="99" t="s">
        <v>54</v>
      </c>
      <c r="P65" s="99" t="s">
        <v>53</v>
      </c>
      <c r="Q65" s="1"/>
      <c r="R65" s="7"/>
      <c r="Y65" s="1"/>
      <c r="Z65" s="1"/>
      <c r="AA65" s="1"/>
    </row>
    <row r="66" spans="1:27" ht="12.75" thickBot="1">
      <c r="G66" s="1"/>
      <c r="H66" s="1"/>
      <c r="I66" s="1"/>
      <c r="K66" s="11"/>
      <c r="L66" s="10"/>
      <c r="M66" s="100">
        <f>O62</f>
        <v>0</v>
      </c>
      <c r="N66" s="101">
        <f>P62</f>
        <v>0</v>
      </c>
      <c r="O66" s="101">
        <f>Q62</f>
        <v>0</v>
      </c>
      <c r="P66" s="138">
        <f>R62</f>
        <v>0</v>
      </c>
      <c r="Q66" s="1"/>
      <c r="R66" s="7"/>
      <c r="Y66" s="1"/>
      <c r="Z66" s="1"/>
      <c r="AA66" s="1"/>
    </row>
    <row r="67" spans="1:27">
      <c r="G67" s="1"/>
      <c r="H67" s="1"/>
      <c r="I67" s="1"/>
      <c r="K67" s="11"/>
      <c r="L67" s="10"/>
      <c r="M67" s="7"/>
      <c r="N67" s="1"/>
      <c r="O67" s="7"/>
      <c r="P67" s="7"/>
      <c r="Q67" s="112"/>
      <c r="R67" s="7"/>
      <c r="Y67" s="1"/>
      <c r="Z67" s="1"/>
      <c r="AA67" s="1"/>
    </row>
    <row r="68" spans="1:27">
      <c r="G68" s="1"/>
      <c r="H68" s="1"/>
      <c r="I68" s="1"/>
      <c r="K68" s="11"/>
      <c r="L68" s="10"/>
      <c r="M68" s="7"/>
      <c r="N68" s="1"/>
      <c r="O68" s="7"/>
      <c r="P68" s="7"/>
      <c r="Q68" s="112"/>
      <c r="R68" s="7"/>
      <c r="Y68" s="1"/>
      <c r="Z68" s="1"/>
      <c r="AA68" s="1"/>
    </row>
    <row r="69" spans="1:27">
      <c r="G69" s="1"/>
      <c r="H69" s="1"/>
      <c r="I69" s="1"/>
      <c r="K69" s="11"/>
      <c r="L69" s="10"/>
      <c r="M69" s="7"/>
      <c r="N69" s="1"/>
      <c r="O69" s="7"/>
      <c r="P69" s="7"/>
      <c r="Q69" s="112"/>
      <c r="R69" s="7"/>
      <c r="Y69" s="1"/>
      <c r="Z69" s="1"/>
      <c r="AA69" s="1"/>
    </row>
    <row r="70" spans="1:27">
      <c r="G70" s="1"/>
      <c r="H70" s="1"/>
      <c r="I70" s="1"/>
      <c r="K70" s="11"/>
      <c r="L70" s="10"/>
      <c r="M70" s="7"/>
      <c r="N70" s="1"/>
      <c r="O70" s="7"/>
      <c r="P70" s="7"/>
      <c r="Q70" s="112"/>
      <c r="R70" s="7"/>
      <c r="Y70" s="1"/>
      <c r="Z70" s="1"/>
      <c r="AA70" s="1"/>
    </row>
    <row r="71" spans="1:27" ht="60.75" thickBot="1">
      <c r="A71" s="19" t="s">
        <v>28</v>
      </c>
      <c r="B71" s="139" t="s">
        <v>29</v>
      </c>
      <c r="C71" s="20" t="s">
        <v>31</v>
      </c>
      <c r="D71" s="21" t="s">
        <v>42</v>
      </c>
      <c r="E71" s="21" t="s">
        <v>43</v>
      </c>
      <c r="F71" s="21" t="s">
        <v>44</v>
      </c>
      <c r="G71" s="23" t="s">
        <v>30</v>
      </c>
      <c r="H71" s="23" t="s">
        <v>4</v>
      </c>
      <c r="I71" s="23" t="s">
        <v>48</v>
      </c>
      <c r="J71" s="23" t="s">
        <v>49</v>
      </c>
      <c r="K71" s="21" t="s">
        <v>81</v>
      </c>
      <c r="L71" s="21" t="s">
        <v>82</v>
      </c>
      <c r="M71" s="24" t="s">
        <v>32</v>
      </c>
      <c r="N71" s="40" t="s">
        <v>0</v>
      </c>
      <c r="O71" s="25" t="s">
        <v>33</v>
      </c>
      <c r="P71" s="25" t="s">
        <v>34</v>
      </c>
      <c r="Q71" s="27" t="s">
        <v>37</v>
      </c>
      <c r="R71" s="27" t="s">
        <v>38</v>
      </c>
      <c r="S71" s="29" t="s">
        <v>41</v>
      </c>
      <c r="Y71" s="1"/>
      <c r="Z71" s="1"/>
      <c r="AA71" s="1"/>
    </row>
    <row r="72" spans="1:27" ht="12.75" thickBot="1">
      <c r="A72" s="127">
        <v>6</v>
      </c>
      <c r="B72" s="134" t="s">
        <v>60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5"/>
      <c r="Y72" s="1"/>
      <c r="Z72" s="1"/>
      <c r="AA72" s="1"/>
    </row>
    <row r="73" spans="1:27" ht="84">
      <c r="A73" s="131" t="s">
        <v>15</v>
      </c>
      <c r="B73" s="140" t="s">
        <v>63</v>
      </c>
      <c r="C73" s="141"/>
      <c r="D73" s="142"/>
      <c r="E73" s="143"/>
      <c r="F73" s="30"/>
      <c r="G73" s="144"/>
      <c r="H73" s="31"/>
      <c r="I73" s="31"/>
      <c r="J73" s="31"/>
      <c r="K73" s="143"/>
      <c r="L73" s="30"/>
      <c r="M73" s="145"/>
      <c r="N73" s="32"/>
      <c r="O73" s="146"/>
      <c r="P73" s="146"/>
      <c r="Q73" s="146"/>
      <c r="R73" s="146"/>
      <c r="S73" s="31"/>
      <c r="Y73" s="1"/>
      <c r="Z73" s="1"/>
      <c r="AA73" s="1"/>
    </row>
    <row r="74" spans="1:27">
      <c r="A74" s="133" t="s">
        <v>56</v>
      </c>
      <c r="B74" s="113" t="s">
        <v>7</v>
      </c>
      <c r="C74" s="59" t="s">
        <v>3</v>
      </c>
      <c r="D74" s="45">
        <v>24</v>
      </c>
      <c r="E74" s="46">
        <v>240</v>
      </c>
      <c r="F74" s="33">
        <v>160</v>
      </c>
      <c r="G74" s="111"/>
      <c r="H74" s="2"/>
      <c r="I74" s="2"/>
      <c r="J74" s="2"/>
      <c r="K74" s="63"/>
      <c r="L74" s="42"/>
      <c r="M74" s="91"/>
      <c r="N74" s="34"/>
      <c r="O74" s="103">
        <f>ROUND(K74*M74,2)</f>
        <v>0</v>
      </c>
      <c r="P74" s="103">
        <f>ROUND(O74+O74*N74,2)</f>
        <v>0</v>
      </c>
      <c r="Q74" s="103">
        <f>ROUND(L74*M74,2)</f>
        <v>0</v>
      </c>
      <c r="R74" s="103">
        <f>ROUND(Q74+Q74*N74,2)</f>
        <v>0</v>
      </c>
      <c r="S74" s="2"/>
      <c r="Y74" s="1"/>
      <c r="Z74" s="1"/>
      <c r="AA74" s="1"/>
    </row>
    <row r="75" spans="1:27">
      <c r="A75" s="133" t="s">
        <v>57</v>
      </c>
      <c r="B75" s="113" t="s">
        <v>8</v>
      </c>
      <c r="C75" s="59" t="s">
        <v>3</v>
      </c>
      <c r="D75" s="45">
        <v>19</v>
      </c>
      <c r="E75" s="46">
        <v>192</v>
      </c>
      <c r="F75" s="33">
        <v>112</v>
      </c>
      <c r="G75" s="111"/>
      <c r="H75" s="2"/>
      <c r="I75" s="2"/>
      <c r="J75" s="2"/>
      <c r="K75" s="63"/>
      <c r="L75" s="42"/>
      <c r="M75" s="91"/>
      <c r="N75" s="34"/>
      <c r="O75" s="103">
        <f>ROUND(K75*M75,2)</f>
        <v>0</v>
      </c>
      <c r="P75" s="103">
        <f>ROUND(O75+O75*N75,2)</f>
        <v>0</v>
      </c>
      <c r="Q75" s="103">
        <f>ROUND(L75*M75,2)</f>
        <v>0</v>
      </c>
      <c r="R75" s="103">
        <f>ROUND(Q75+Q75*N75,2)</f>
        <v>0</v>
      </c>
      <c r="S75" s="2"/>
      <c r="Y75" s="1"/>
      <c r="Z75" s="1"/>
      <c r="AA75" s="1"/>
    </row>
    <row r="76" spans="1:27">
      <c r="A76" s="133" t="s">
        <v>61</v>
      </c>
      <c r="B76" s="113" t="s">
        <v>9</v>
      </c>
      <c r="C76" s="59" t="s">
        <v>3</v>
      </c>
      <c r="D76" s="45">
        <v>48</v>
      </c>
      <c r="E76" s="46">
        <v>480</v>
      </c>
      <c r="F76" s="33">
        <v>320</v>
      </c>
      <c r="G76" s="111"/>
      <c r="H76" s="2"/>
      <c r="I76" s="2"/>
      <c r="J76" s="2"/>
      <c r="K76" s="63"/>
      <c r="L76" s="42"/>
      <c r="M76" s="91"/>
      <c r="N76" s="34"/>
      <c r="O76" s="103">
        <f>ROUND(K76*M76,2)</f>
        <v>0</v>
      </c>
      <c r="P76" s="103">
        <f>ROUND(O76+O76*N76,2)</f>
        <v>0</v>
      </c>
      <c r="Q76" s="103">
        <f>ROUND(L76*M76,2)</f>
        <v>0</v>
      </c>
      <c r="R76" s="103">
        <f>ROUND(Q76+Q76*N76,2)</f>
        <v>0</v>
      </c>
      <c r="S76" s="2"/>
      <c r="Y76" s="1"/>
      <c r="Z76" s="1"/>
      <c r="AA76" s="1"/>
    </row>
    <row r="77" spans="1:27" ht="72">
      <c r="A77" s="129" t="s">
        <v>17</v>
      </c>
      <c r="B77" s="110" t="s">
        <v>10</v>
      </c>
      <c r="C77" s="59" t="s">
        <v>3</v>
      </c>
      <c r="D77" s="45">
        <v>40</v>
      </c>
      <c r="E77" s="46">
        <v>720</v>
      </c>
      <c r="F77" s="33">
        <v>480</v>
      </c>
      <c r="G77" s="111"/>
      <c r="H77" s="2"/>
      <c r="I77" s="2"/>
      <c r="J77" s="2"/>
      <c r="K77" s="63"/>
      <c r="L77" s="42"/>
      <c r="M77" s="91"/>
      <c r="N77" s="34"/>
      <c r="O77" s="103">
        <f>ROUND(K77*M77,2)</f>
        <v>0</v>
      </c>
      <c r="P77" s="103">
        <f>ROUND(O77+O77*N77,2)</f>
        <v>0</v>
      </c>
      <c r="Q77" s="103">
        <f>ROUND(L77*M77,2)</f>
        <v>0</v>
      </c>
      <c r="R77" s="103">
        <f>ROUND(Q77+Q77*N77,2)</f>
        <v>0</v>
      </c>
      <c r="S77" s="2"/>
      <c r="Y77" s="1"/>
      <c r="Z77" s="1"/>
      <c r="AA77" s="1"/>
    </row>
    <row r="78" spans="1:27" ht="72.75" thickBot="1">
      <c r="A78" s="129" t="s">
        <v>18</v>
      </c>
      <c r="B78" s="110" t="s">
        <v>11</v>
      </c>
      <c r="C78" s="59" t="s">
        <v>3</v>
      </c>
      <c r="D78" s="45">
        <v>40</v>
      </c>
      <c r="E78" s="46">
        <v>480</v>
      </c>
      <c r="F78" s="33">
        <v>320</v>
      </c>
      <c r="G78" s="111"/>
      <c r="H78" s="2"/>
      <c r="I78" s="2"/>
      <c r="J78" s="2"/>
      <c r="K78" s="63"/>
      <c r="L78" s="42"/>
      <c r="M78" s="91"/>
      <c r="N78" s="34"/>
      <c r="O78" s="103">
        <f>ROUND(K78*M78,2)</f>
        <v>0</v>
      </c>
      <c r="P78" s="103">
        <f>ROUND(O78+O78*N78,2)</f>
        <v>0</v>
      </c>
      <c r="Q78" s="103">
        <f>ROUND(L78*M78,2)</f>
        <v>0</v>
      </c>
      <c r="R78" s="103">
        <f>ROUND(Q78+Q78*N78,2)</f>
        <v>0</v>
      </c>
      <c r="S78" s="2"/>
      <c r="Y78" s="1"/>
      <c r="Z78" s="1"/>
      <c r="AA78" s="1"/>
    </row>
    <row r="79" spans="1:27" ht="13.5" thickBot="1">
      <c r="B79" s="137" t="s">
        <v>85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0"/>
      <c r="M79" s="7"/>
      <c r="N79" s="35" t="s">
        <v>50</v>
      </c>
      <c r="O79" s="36">
        <f>SUM(O74:O78)</f>
        <v>0</v>
      </c>
      <c r="P79" s="36">
        <f>SUM(P74:P78)</f>
        <v>0</v>
      </c>
      <c r="Q79" s="36">
        <f>SUM(Q74:Q78)</f>
        <v>0</v>
      </c>
      <c r="R79" s="37">
        <f>SUM(R74:R78)</f>
        <v>0</v>
      </c>
      <c r="Y79" s="1"/>
      <c r="Z79" s="1"/>
      <c r="AA79" s="1"/>
    </row>
    <row r="80" spans="1:27" ht="13.5" customHeight="1" thickBot="1">
      <c r="B80" s="136" t="s">
        <v>86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0"/>
      <c r="M80" s="7"/>
      <c r="N80" s="1"/>
      <c r="O80" s="7"/>
      <c r="P80" s="7"/>
      <c r="Q80" s="7"/>
      <c r="R80" s="7"/>
      <c r="Y80" s="1"/>
      <c r="Z80" s="1"/>
      <c r="AA80" s="1"/>
    </row>
    <row r="81" spans="1:27" ht="12.75" thickBot="1">
      <c r="G81" s="1"/>
      <c r="H81" s="1"/>
      <c r="I81" s="1"/>
      <c r="K81" s="11"/>
      <c r="L81" s="10"/>
      <c r="M81" s="185" t="s">
        <v>92</v>
      </c>
      <c r="N81" s="186"/>
      <c r="O81" s="186"/>
      <c r="P81" s="214"/>
      <c r="Q81" s="1"/>
      <c r="R81" s="7"/>
      <c r="Y81" s="1"/>
      <c r="Z81" s="1"/>
      <c r="AA81" s="1"/>
    </row>
    <row r="82" spans="1:27" ht="36.75" thickBot="1">
      <c r="G82" s="1"/>
      <c r="H82" s="1"/>
      <c r="I82" s="1"/>
      <c r="K82" s="11"/>
      <c r="L82" s="10"/>
      <c r="M82" s="99" t="s">
        <v>51</v>
      </c>
      <c r="N82" s="99" t="s">
        <v>52</v>
      </c>
      <c r="O82" s="99" t="s">
        <v>54</v>
      </c>
      <c r="P82" s="99" t="s">
        <v>53</v>
      </c>
      <c r="Q82" s="1"/>
      <c r="R82" s="7"/>
      <c r="Y82" s="1"/>
      <c r="Z82" s="1"/>
      <c r="AA82" s="1"/>
    </row>
    <row r="83" spans="1:27" ht="12.75" thickBot="1">
      <c r="G83" s="1"/>
      <c r="H83" s="1"/>
      <c r="I83" s="1"/>
      <c r="K83" s="11"/>
      <c r="L83" s="10"/>
      <c r="M83" s="100">
        <f>O79</f>
        <v>0</v>
      </c>
      <c r="N83" s="101">
        <f>P79</f>
        <v>0</v>
      </c>
      <c r="O83" s="101">
        <f>Q79</f>
        <v>0</v>
      </c>
      <c r="P83" s="138">
        <f>R79</f>
        <v>0</v>
      </c>
      <c r="Q83" s="1"/>
      <c r="R83" s="7"/>
      <c r="Y83" s="1"/>
      <c r="Z83" s="1"/>
      <c r="AA83" s="1"/>
    </row>
    <row r="84" spans="1:27">
      <c r="G84" s="1"/>
      <c r="H84" s="1"/>
      <c r="I84" s="1"/>
      <c r="K84" s="11"/>
      <c r="L84" s="10"/>
      <c r="M84" s="7"/>
      <c r="N84" s="1"/>
      <c r="O84" s="7"/>
      <c r="P84" s="7"/>
      <c r="Q84" s="109"/>
      <c r="R84" s="7"/>
      <c r="Y84" s="1"/>
      <c r="Z84" s="1"/>
      <c r="AA84" s="1"/>
    </row>
    <row r="85" spans="1:27">
      <c r="G85" s="1"/>
      <c r="H85" s="1"/>
      <c r="I85" s="1"/>
      <c r="K85" s="11"/>
      <c r="L85" s="10"/>
      <c r="M85" s="7"/>
      <c r="N85" s="1"/>
      <c r="O85" s="7"/>
      <c r="P85" s="7"/>
      <c r="Q85" s="109"/>
      <c r="R85" s="7"/>
      <c r="Y85" s="1"/>
      <c r="Z85" s="1"/>
      <c r="AA85" s="1"/>
    </row>
    <row r="86" spans="1:27">
      <c r="G86" s="1"/>
      <c r="H86" s="1"/>
      <c r="I86" s="1"/>
      <c r="K86" s="11"/>
      <c r="L86" s="10"/>
      <c r="M86" s="7"/>
      <c r="N86" s="1"/>
      <c r="O86" s="7"/>
      <c r="P86" s="7"/>
      <c r="Q86" s="109"/>
      <c r="R86" s="7"/>
      <c r="Y86" s="1"/>
      <c r="Z86" s="1"/>
      <c r="AA86" s="1"/>
    </row>
    <row r="87" spans="1:27">
      <c r="G87" s="1"/>
      <c r="H87" s="1"/>
      <c r="I87" s="1"/>
      <c r="K87" s="11"/>
      <c r="L87" s="10"/>
      <c r="M87" s="7"/>
      <c r="N87" s="1"/>
      <c r="O87" s="7"/>
      <c r="P87" s="7"/>
      <c r="Q87" s="109"/>
      <c r="R87" s="7"/>
      <c r="Y87" s="1"/>
      <c r="Z87" s="1"/>
      <c r="AA87" s="1"/>
    </row>
    <row r="88" spans="1:27" ht="60.75" thickBot="1">
      <c r="A88" s="92" t="s">
        <v>28</v>
      </c>
      <c r="B88" s="92" t="s">
        <v>29</v>
      </c>
      <c r="C88" s="71" t="s">
        <v>31</v>
      </c>
      <c r="D88" s="60" t="s">
        <v>42</v>
      </c>
      <c r="E88" s="60" t="s">
        <v>43</v>
      </c>
      <c r="F88" s="60" t="s">
        <v>44</v>
      </c>
      <c r="G88" s="93" t="s">
        <v>30</v>
      </c>
      <c r="H88" s="93" t="s">
        <v>4</v>
      </c>
      <c r="I88" s="93" t="s">
        <v>48</v>
      </c>
      <c r="J88" s="93" t="s">
        <v>49</v>
      </c>
      <c r="K88" s="60" t="s">
        <v>81</v>
      </c>
      <c r="L88" s="60" t="s">
        <v>82</v>
      </c>
      <c r="M88" s="94" t="s">
        <v>32</v>
      </c>
      <c r="N88" s="95" t="s">
        <v>0</v>
      </c>
      <c r="O88" s="96" t="s">
        <v>33</v>
      </c>
      <c r="P88" s="96" t="s">
        <v>34</v>
      </c>
      <c r="Q88" s="97" t="s">
        <v>37</v>
      </c>
      <c r="R88" s="97" t="s">
        <v>38</v>
      </c>
      <c r="S88" s="98" t="s">
        <v>41</v>
      </c>
      <c r="Y88" s="1"/>
      <c r="Z88" s="1"/>
      <c r="AA88" s="1"/>
    </row>
    <row r="89" spans="1:27" ht="12.75" thickBot="1">
      <c r="A89" s="127">
        <v>7</v>
      </c>
      <c r="B89" s="134" t="s">
        <v>60</v>
      </c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5"/>
      <c r="Y89" s="1"/>
      <c r="Z89" s="1"/>
      <c r="AA89" s="1"/>
    </row>
    <row r="90" spans="1:27" ht="12.75" thickBot="1">
      <c r="A90" s="129" t="s">
        <v>15</v>
      </c>
      <c r="B90" s="110" t="s">
        <v>12</v>
      </c>
      <c r="C90" s="59" t="s">
        <v>3</v>
      </c>
      <c r="D90" s="45">
        <v>320</v>
      </c>
      <c r="E90" s="46">
        <v>1200</v>
      </c>
      <c r="F90" s="33">
        <v>880</v>
      </c>
      <c r="G90" s="111"/>
      <c r="H90" s="4"/>
      <c r="I90" s="2"/>
      <c r="J90" s="2"/>
      <c r="K90" s="63"/>
      <c r="L90" s="42"/>
      <c r="M90" s="91"/>
      <c r="N90" s="34"/>
      <c r="O90" s="103">
        <f>ROUND(K90*M90,2)</f>
        <v>0</v>
      </c>
      <c r="P90" s="103">
        <f>ROUND(O90+O90*N90,2)</f>
        <v>0</v>
      </c>
      <c r="Q90" s="103">
        <f>ROUND(L90*M90,2)</f>
        <v>0</v>
      </c>
      <c r="R90" s="103">
        <f>ROUND(Q90+Q90*N90,2)</f>
        <v>0</v>
      </c>
      <c r="S90" s="2"/>
      <c r="Y90" s="1"/>
      <c r="Z90" s="1"/>
      <c r="AA90" s="1"/>
    </row>
    <row r="91" spans="1:27" ht="13.5" thickBot="1">
      <c r="B91" s="137" t="s">
        <v>85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0"/>
      <c r="M91" s="7"/>
      <c r="N91" s="35" t="s">
        <v>50</v>
      </c>
      <c r="O91" s="36">
        <f>SUM(O90)</f>
        <v>0</v>
      </c>
      <c r="P91" s="36">
        <f>SUM(P90)</f>
        <v>0</v>
      </c>
      <c r="Q91" s="36">
        <f>SUM(Q90)</f>
        <v>0</v>
      </c>
      <c r="R91" s="37">
        <f>SUM(R90)</f>
        <v>0</v>
      </c>
      <c r="Y91" s="1"/>
      <c r="Z91" s="1"/>
      <c r="AA91" s="1"/>
    </row>
    <row r="92" spans="1:27" ht="13.5" customHeight="1" thickBot="1">
      <c r="B92" s="136" t="s">
        <v>86</v>
      </c>
      <c r="C92" s="136"/>
      <c r="D92" s="136"/>
      <c r="E92" s="136"/>
      <c r="F92" s="136"/>
      <c r="G92" s="136"/>
      <c r="H92" s="136"/>
      <c r="I92" s="136"/>
      <c r="J92" s="136"/>
      <c r="K92" s="136"/>
      <c r="L92" s="10"/>
      <c r="M92" s="7"/>
      <c r="N92" s="1"/>
      <c r="O92" s="7"/>
      <c r="P92" s="7"/>
      <c r="Q92" s="7"/>
      <c r="R92" s="7"/>
      <c r="Y92" s="1"/>
      <c r="Z92" s="1"/>
      <c r="AA92" s="1"/>
    </row>
    <row r="93" spans="1:27" ht="12.75" thickBot="1">
      <c r="G93" s="1"/>
      <c r="H93" s="1"/>
      <c r="I93" s="1"/>
      <c r="K93" s="11"/>
      <c r="L93" s="10"/>
      <c r="M93" s="185" t="s">
        <v>93</v>
      </c>
      <c r="N93" s="186"/>
      <c r="O93" s="186"/>
      <c r="P93" s="214"/>
      <c r="Q93" s="1"/>
      <c r="R93" s="7"/>
      <c r="Y93" s="1"/>
      <c r="Z93" s="1"/>
      <c r="AA93" s="1"/>
    </row>
    <row r="94" spans="1:27" ht="36.75" thickBot="1">
      <c r="G94" s="1"/>
      <c r="H94" s="1"/>
      <c r="I94" s="1"/>
      <c r="K94" s="11"/>
      <c r="L94" s="10"/>
      <c r="M94" s="99" t="s">
        <v>51</v>
      </c>
      <c r="N94" s="99" t="s">
        <v>52</v>
      </c>
      <c r="O94" s="99" t="s">
        <v>54</v>
      </c>
      <c r="P94" s="99" t="s">
        <v>53</v>
      </c>
      <c r="Q94" s="1"/>
      <c r="R94" s="7"/>
      <c r="Y94" s="1"/>
      <c r="Z94" s="1"/>
      <c r="AA94" s="1"/>
    </row>
    <row r="95" spans="1:27" ht="12.75" thickBot="1">
      <c r="G95" s="1"/>
      <c r="H95" s="1"/>
      <c r="I95" s="1"/>
      <c r="K95" s="11"/>
      <c r="L95" s="10"/>
      <c r="M95" s="100">
        <f>O91</f>
        <v>0</v>
      </c>
      <c r="N95" s="101">
        <f>P91</f>
        <v>0</v>
      </c>
      <c r="O95" s="101">
        <f>Q91</f>
        <v>0</v>
      </c>
      <c r="P95" s="138">
        <f>R91</f>
        <v>0</v>
      </c>
      <c r="Q95" s="1"/>
      <c r="R95" s="7"/>
      <c r="Y95" s="1"/>
      <c r="Z95" s="1"/>
      <c r="AA95" s="1"/>
    </row>
    <row r="96" spans="1:27">
      <c r="G96" s="1"/>
      <c r="H96" s="1"/>
      <c r="I96" s="1"/>
      <c r="K96" s="11"/>
      <c r="L96" s="10"/>
      <c r="M96" s="7"/>
      <c r="N96" s="1"/>
      <c r="O96" s="7"/>
      <c r="P96" s="7"/>
      <c r="Q96" s="112"/>
      <c r="R96" s="7"/>
      <c r="Y96" s="1"/>
      <c r="Z96" s="1"/>
      <c r="AA96" s="1"/>
    </row>
    <row r="97" spans="1:27">
      <c r="G97" s="1"/>
      <c r="H97" s="1"/>
      <c r="I97" s="1"/>
      <c r="K97" s="11"/>
      <c r="L97" s="10"/>
      <c r="M97" s="7"/>
      <c r="N97" s="1"/>
      <c r="O97" s="7"/>
      <c r="P97" s="7"/>
      <c r="Q97" s="112"/>
      <c r="R97" s="7"/>
      <c r="Y97" s="1"/>
      <c r="Z97" s="1"/>
      <c r="AA97" s="1"/>
    </row>
    <row r="98" spans="1:27">
      <c r="G98" s="1"/>
      <c r="H98" s="1"/>
      <c r="I98" s="1"/>
      <c r="K98" s="11"/>
      <c r="L98" s="10"/>
      <c r="M98" s="7"/>
      <c r="N98" s="1"/>
      <c r="O98" s="7"/>
      <c r="P98" s="7"/>
      <c r="Q98" s="112"/>
      <c r="R98" s="7"/>
      <c r="Y98" s="1"/>
      <c r="Z98" s="1"/>
      <c r="AA98" s="1"/>
    </row>
    <row r="99" spans="1:27">
      <c r="G99" s="1"/>
      <c r="H99" s="1"/>
      <c r="I99" s="1"/>
      <c r="K99" s="11"/>
      <c r="L99" s="10"/>
      <c r="M99" s="7"/>
      <c r="N99" s="1"/>
      <c r="O99" s="7"/>
      <c r="P99" s="7"/>
      <c r="Q99" s="112"/>
      <c r="R99" s="7"/>
      <c r="Y99" s="1"/>
      <c r="Z99" s="1"/>
      <c r="AA99" s="1"/>
    </row>
    <row r="100" spans="1:27" ht="60.75" thickBot="1">
      <c r="A100" s="92" t="s">
        <v>28</v>
      </c>
      <c r="B100" s="92" t="s">
        <v>29</v>
      </c>
      <c r="C100" s="71" t="s">
        <v>31</v>
      </c>
      <c r="D100" s="60" t="s">
        <v>42</v>
      </c>
      <c r="E100" s="60" t="s">
        <v>43</v>
      </c>
      <c r="F100" s="60" t="s">
        <v>44</v>
      </c>
      <c r="G100" s="93" t="s">
        <v>30</v>
      </c>
      <c r="H100" s="93" t="s">
        <v>4</v>
      </c>
      <c r="I100" s="93" t="s">
        <v>48</v>
      </c>
      <c r="J100" s="93" t="s">
        <v>49</v>
      </c>
      <c r="K100" s="60" t="s">
        <v>81</v>
      </c>
      <c r="L100" s="60" t="s">
        <v>82</v>
      </c>
      <c r="M100" s="94" t="s">
        <v>32</v>
      </c>
      <c r="N100" s="95" t="s">
        <v>0</v>
      </c>
      <c r="O100" s="96" t="s">
        <v>33</v>
      </c>
      <c r="P100" s="96" t="s">
        <v>34</v>
      </c>
      <c r="Q100" s="97" t="s">
        <v>37</v>
      </c>
      <c r="R100" s="97" t="s">
        <v>38</v>
      </c>
      <c r="S100" s="98" t="s">
        <v>41</v>
      </c>
      <c r="Y100" s="1"/>
      <c r="Z100" s="1"/>
      <c r="AA100" s="1"/>
    </row>
    <row r="101" spans="1:27" ht="12.75" thickBot="1">
      <c r="A101" s="127">
        <v>8</v>
      </c>
      <c r="B101" s="134" t="s">
        <v>60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5"/>
      <c r="Y101" s="1"/>
      <c r="Z101" s="1"/>
      <c r="AA101" s="1"/>
    </row>
    <row r="102" spans="1:27" ht="48.75" thickBot="1">
      <c r="A102" s="129" t="s">
        <v>15</v>
      </c>
      <c r="B102" s="110" t="s">
        <v>6</v>
      </c>
      <c r="C102" s="59" t="s">
        <v>16</v>
      </c>
      <c r="D102" s="45">
        <v>24</v>
      </c>
      <c r="E102" s="46">
        <v>40</v>
      </c>
      <c r="F102" s="33">
        <v>24</v>
      </c>
      <c r="G102" s="111"/>
      <c r="H102" s="4"/>
      <c r="I102" s="2"/>
      <c r="J102" s="2"/>
      <c r="K102" s="63"/>
      <c r="L102" s="42"/>
      <c r="M102" s="91"/>
      <c r="N102" s="34"/>
      <c r="O102" s="103">
        <f>ROUND(K102*M102,2)</f>
        <v>0</v>
      </c>
      <c r="P102" s="103">
        <f>ROUND(O102+O102*N102,2)</f>
        <v>0</v>
      </c>
      <c r="Q102" s="103">
        <f>ROUND(L102*M102,2)</f>
        <v>0</v>
      </c>
      <c r="R102" s="103">
        <f>ROUND(Q102+Q102*N102,2)</f>
        <v>0</v>
      </c>
      <c r="S102" s="2"/>
      <c r="Y102" s="1"/>
      <c r="Z102" s="1"/>
      <c r="AA102" s="1"/>
    </row>
    <row r="103" spans="1:27" ht="13.5" thickBot="1">
      <c r="B103" s="137" t="s">
        <v>85</v>
      </c>
      <c r="C103" s="137"/>
      <c r="D103" s="137"/>
      <c r="E103" s="137"/>
      <c r="F103" s="137"/>
      <c r="G103" s="137"/>
      <c r="H103" s="137"/>
      <c r="I103" s="137"/>
      <c r="J103" s="137"/>
      <c r="K103" s="137"/>
      <c r="L103" s="10"/>
      <c r="M103" s="7"/>
      <c r="N103" s="35" t="s">
        <v>50</v>
      </c>
      <c r="O103" s="36">
        <f>SUM(O102)</f>
        <v>0</v>
      </c>
      <c r="P103" s="36">
        <f>SUM(P102)</f>
        <v>0</v>
      </c>
      <c r="Q103" s="36">
        <f>SUM(Q102)</f>
        <v>0</v>
      </c>
      <c r="R103" s="36">
        <f>SUM(R102)</f>
        <v>0</v>
      </c>
      <c r="Y103" s="1"/>
      <c r="Z103" s="1"/>
      <c r="AA103" s="1"/>
    </row>
    <row r="104" spans="1:27" ht="13.5" customHeight="1" thickBot="1">
      <c r="B104" s="136" t="s">
        <v>86</v>
      </c>
      <c r="C104" s="136"/>
      <c r="D104" s="136"/>
      <c r="E104" s="136"/>
      <c r="F104" s="136"/>
      <c r="G104" s="136"/>
      <c r="H104" s="136"/>
      <c r="I104" s="136"/>
      <c r="J104" s="136"/>
      <c r="K104" s="136"/>
      <c r="L104" s="10"/>
      <c r="M104" s="7"/>
      <c r="N104" s="1"/>
      <c r="O104" s="7"/>
      <c r="P104" s="7"/>
      <c r="Q104" s="7"/>
      <c r="R104" s="7"/>
      <c r="Y104" s="1"/>
      <c r="Z104" s="1"/>
      <c r="AA104" s="1"/>
    </row>
    <row r="105" spans="1:27" ht="12.75" thickBot="1">
      <c r="G105" s="1"/>
      <c r="H105" s="1"/>
      <c r="I105" s="1"/>
      <c r="K105" s="11"/>
      <c r="L105" s="10"/>
      <c r="M105" s="185" t="s">
        <v>94</v>
      </c>
      <c r="N105" s="186"/>
      <c r="O105" s="186"/>
      <c r="P105" s="214"/>
      <c r="Q105" s="1"/>
      <c r="R105" s="7"/>
      <c r="Y105" s="1"/>
      <c r="Z105" s="1"/>
      <c r="AA105" s="1"/>
    </row>
    <row r="106" spans="1:27" ht="36.75" thickBot="1">
      <c r="G106" s="1"/>
      <c r="H106" s="1"/>
      <c r="I106" s="1"/>
      <c r="K106" s="11"/>
      <c r="L106" s="10"/>
      <c r="M106" s="99" t="s">
        <v>51</v>
      </c>
      <c r="N106" s="99" t="s">
        <v>52</v>
      </c>
      <c r="O106" s="99" t="s">
        <v>54</v>
      </c>
      <c r="P106" s="99" t="s">
        <v>53</v>
      </c>
      <c r="Q106" s="1"/>
      <c r="R106" s="7"/>
      <c r="Y106" s="1"/>
      <c r="Z106" s="1"/>
      <c r="AA106" s="1"/>
    </row>
    <row r="107" spans="1:27" ht="12.75" thickBot="1">
      <c r="G107" s="1"/>
      <c r="H107" s="1"/>
      <c r="I107" s="1"/>
      <c r="K107" s="11"/>
      <c r="L107" s="10"/>
      <c r="M107" s="100">
        <f>O103</f>
        <v>0</v>
      </c>
      <c r="N107" s="101">
        <f>P103</f>
        <v>0</v>
      </c>
      <c r="O107" s="101">
        <f>Q103</f>
        <v>0</v>
      </c>
      <c r="P107" s="138">
        <f>R103</f>
        <v>0</v>
      </c>
      <c r="Q107" s="1"/>
      <c r="R107" s="7"/>
      <c r="Y107" s="1"/>
      <c r="Z107" s="1"/>
      <c r="AA107" s="1"/>
    </row>
    <row r="108" spans="1:27">
      <c r="G108" s="1"/>
      <c r="H108" s="1"/>
      <c r="I108" s="1"/>
      <c r="K108" s="11"/>
      <c r="L108" s="10"/>
      <c r="M108" s="7"/>
      <c r="N108" s="1"/>
      <c r="O108" s="7"/>
      <c r="P108" s="7"/>
      <c r="Q108" s="112"/>
      <c r="R108" s="7"/>
      <c r="Y108" s="1"/>
      <c r="Z108" s="1"/>
      <c r="AA108" s="1"/>
    </row>
    <row r="109" spans="1:27">
      <c r="G109" s="1"/>
      <c r="H109" s="1"/>
      <c r="I109" s="1"/>
      <c r="K109" s="11"/>
      <c r="L109" s="10"/>
      <c r="M109" s="7"/>
      <c r="N109" s="1"/>
      <c r="O109" s="7"/>
      <c r="P109" s="7"/>
      <c r="Q109" s="112"/>
      <c r="R109" s="7"/>
      <c r="Y109" s="1"/>
      <c r="Z109" s="1"/>
      <c r="AA109" s="1"/>
    </row>
    <row r="110" spans="1:27">
      <c r="G110" s="1"/>
      <c r="H110" s="1"/>
      <c r="I110" s="1"/>
      <c r="K110" s="11"/>
      <c r="L110" s="10"/>
      <c r="M110" s="7"/>
      <c r="N110" s="1"/>
      <c r="O110" s="7"/>
      <c r="P110" s="7"/>
      <c r="Q110" s="112"/>
      <c r="R110" s="7"/>
      <c r="Y110" s="1"/>
      <c r="Z110" s="1"/>
      <c r="AA110" s="1"/>
    </row>
    <row r="111" spans="1:27">
      <c r="G111" s="1"/>
      <c r="H111" s="1"/>
      <c r="I111" s="1"/>
      <c r="K111" s="11"/>
      <c r="L111" s="10"/>
      <c r="M111" s="7"/>
      <c r="N111" s="1"/>
      <c r="O111" s="7"/>
      <c r="P111" s="7"/>
      <c r="Q111" s="109"/>
      <c r="R111" s="7"/>
      <c r="Y111" s="1"/>
      <c r="Z111" s="1"/>
      <c r="AA111" s="1"/>
    </row>
    <row r="112" spans="1:27" ht="60.75" thickBot="1">
      <c r="A112" s="92" t="s">
        <v>28</v>
      </c>
      <c r="B112" s="92" t="s">
        <v>29</v>
      </c>
      <c r="C112" s="71" t="s">
        <v>31</v>
      </c>
      <c r="D112" s="60" t="s">
        <v>42</v>
      </c>
      <c r="E112" s="60" t="s">
        <v>43</v>
      </c>
      <c r="F112" s="60" t="s">
        <v>44</v>
      </c>
      <c r="G112" s="93" t="s">
        <v>30</v>
      </c>
      <c r="H112" s="93" t="s">
        <v>4</v>
      </c>
      <c r="I112" s="93" t="s">
        <v>48</v>
      </c>
      <c r="J112" s="93" t="s">
        <v>49</v>
      </c>
      <c r="K112" s="60" t="s">
        <v>81</v>
      </c>
      <c r="L112" s="60" t="s">
        <v>82</v>
      </c>
      <c r="M112" s="94" t="s">
        <v>32</v>
      </c>
      <c r="N112" s="95" t="s">
        <v>0</v>
      </c>
      <c r="O112" s="96" t="s">
        <v>33</v>
      </c>
      <c r="P112" s="96" t="s">
        <v>34</v>
      </c>
      <c r="Q112" s="97" t="s">
        <v>37</v>
      </c>
      <c r="R112" s="97" t="s">
        <v>38</v>
      </c>
      <c r="S112" s="98" t="s">
        <v>41</v>
      </c>
      <c r="Y112" s="1"/>
      <c r="Z112" s="1"/>
      <c r="AA112" s="1"/>
    </row>
    <row r="113" spans="1:27" ht="12.75" thickBot="1">
      <c r="A113" s="127">
        <v>9</v>
      </c>
      <c r="B113" s="134" t="s">
        <v>60</v>
      </c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5"/>
      <c r="Y113" s="1"/>
      <c r="Z113" s="1"/>
      <c r="AA113" s="1"/>
    </row>
    <row r="114" spans="1:27" ht="48">
      <c r="A114" s="129" t="s">
        <v>15</v>
      </c>
      <c r="B114" s="110" t="s">
        <v>78</v>
      </c>
      <c r="C114" s="59" t="s">
        <v>3</v>
      </c>
      <c r="D114" s="45">
        <v>200</v>
      </c>
      <c r="E114" s="46">
        <v>400</v>
      </c>
      <c r="F114" s="33">
        <v>300</v>
      </c>
      <c r="G114" s="111"/>
      <c r="H114" s="4"/>
      <c r="I114" s="2"/>
      <c r="J114" s="2"/>
      <c r="K114" s="63"/>
      <c r="L114" s="42"/>
      <c r="M114" s="91"/>
      <c r="N114" s="34"/>
      <c r="O114" s="103">
        <f>ROUND(K114*M114,2)</f>
        <v>0</v>
      </c>
      <c r="P114" s="103">
        <f>ROUND(O114+O114*N114,2)</f>
        <v>0</v>
      </c>
      <c r="Q114" s="103">
        <f>ROUND(L114*M114,2)</f>
        <v>0</v>
      </c>
      <c r="R114" s="103">
        <f>ROUND(Q114+Q114*N114,2)</f>
        <v>0</v>
      </c>
      <c r="S114" s="2"/>
      <c r="Y114" s="1"/>
      <c r="Z114" s="1"/>
      <c r="AA114" s="1"/>
    </row>
    <row r="115" spans="1:27" ht="48">
      <c r="A115" s="129" t="s">
        <v>17</v>
      </c>
      <c r="B115" s="110" t="s">
        <v>79</v>
      </c>
      <c r="C115" s="59" t="s">
        <v>3</v>
      </c>
      <c r="D115" s="45">
        <v>300</v>
      </c>
      <c r="E115" s="46">
        <v>750</v>
      </c>
      <c r="F115" s="33">
        <v>600</v>
      </c>
      <c r="G115" s="111"/>
      <c r="H115" s="4"/>
      <c r="I115" s="2"/>
      <c r="J115" s="2"/>
      <c r="K115" s="63"/>
      <c r="L115" s="42"/>
      <c r="M115" s="91"/>
      <c r="N115" s="34"/>
      <c r="O115" s="103">
        <f>ROUND(K115*M115,2)</f>
        <v>0</v>
      </c>
      <c r="P115" s="103">
        <f>ROUND(O115+O115*N115,2)</f>
        <v>0</v>
      </c>
      <c r="Q115" s="103">
        <f>ROUND(L115*M115,2)</f>
        <v>0</v>
      </c>
      <c r="R115" s="103">
        <f>ROUND(Q115+Q115*N115,2)</f>
        <v>0</v>
      </c>
      <c r="S115" s="2"/>
      <c r="Y115" s="1"/>
      <c r="Z115" s="1"/>
      <c r="AA115" s="1"/>
    </row>
    <row r="116" spans="1:27" ht="48.75" thickBot="1">
      <c r="A116" s="129" t="s">
        <v>18</v>
      </c>
      <c r="B116" s="110" t="s">
        <v>80</v>
      </c>
      <c r="C116" s="59" t="s">
        <v>3</v>
      </c>
      <c r="D116" s="45">
        <v>300</v>
      </c>
      <c r="E116" s="46">
        <v>750</v>
      </c>
      <c r="F116" s="33">
        <v>600</v>
      </c>
      <c r="G116" s="111"/>
      <c r="H116" s="4"/>
      <c r="I116" s="2"/>
      <c r="J116" s="2"/>
      <c r="K116" s="63"/>
      <c r="L116" s="42"/>
      <c r="M116" s="91"/>
      <c r="N116" s="34"/>
      <c r="O116" s="103">
        <f>ROUND(K116*M116,2)</f>
        <v>0</v>
      </c>
      <c r="P116" s="103">
        <f>ROUND(O116+O116*N116,2)</f>
        <v>0</v>
      </c>
      <c r="Q116" s="103">
        <f>ROUND(L116*M116,2)</f>
        <v>0</v>
      </c>
      <c r="R116" s="103">
        <f>ROUND(Q116+Q116*N116,2)</f>
        <v>0</v>
      </c>
      <c r="S116" s="2"/>
      <c r="Y116" s="1"/>
      <c r="Z116" s="1"/>
      <c r="AA116" s="1"/>
    </row>
    <row r="117" spans="1:27" ht="13.5" thickBot="1">
      <c r="B117" s="137" t="s">
        <v>85</v>
      </c>
      <c r="C117" s="137"/>
      <c r="D117" s="137"/>
      <c r="E117" s="137"/>
      <c r="F117" s="137"/>
      <c r="G117" s="137"/>
      <c r="H117" s="137"/>
      <c r="I117" s="137"/>
      <c r="J117" s="137"/>
      <c r="K117" s="137"/>
      <c r="L117" s="10"/>
      <c r="M117" s="7"/>
      <c r="N117" s="35" t="s">
        <v>50</v>
      </c>
      <c r="O117" s="36">
        <f>SUM(O114:O116)</f>
        <v>0</v>
      </c>
      <c r="P117" s="36">
        <f>SUM(P114:P116)</f>
        <v>0</v>
      </c>
      <c r="Q117" s="36">
        <f>SUM(Q114:Q116)</f>
        <v>0</v>
      </c>
      <c r="R117" s="36">
        <f>SUM(R114:R116)</f>
        <v>0</v>
      </c>
      <c r="Y117" s="1"/>
      <c r="Z117" s="1"/>
      <c r="AA117" s="1"/>
    </row>
    <row r="118" spans="1:27" ht="13.5" customHeight="1" thickBot="1">
      <c r="B118" s="136" t="s">
        <v>86</v>
      </c>
      <c r="C118" s="136"/>
      <c r="D118" s="136"/>
      <c r="E118" s="136"/>
      <c r="F118" s="136"/>
      <c r="G118" s="136"/>
      <c r="H118" s="136"/>
      <c r="I118" s="136"/>
      <c r="J118" s="136"/>
      <c r="K118" s="136"/>
      <c r="L118" s="10"/>
      <c r="M118" s="7"/>
      <c r="N118" s="1"/>
      <c r="O118" s="7"/>
      <c r="P118" s="7"/>
      <c r="Q118" s="7"/>
      <c r="R118" s="7"/>
      <c r="Y118" s="1"/>
      <c r="Z118" s="1"/>
      <c r="AA118" s="1"/>
    </row>
    <row r="119" spans="1:27" ht="12.75" thickBot="1">
      <c r="G119" s="1"/>
      <c r="H119" s="1"/>
      <c r="I119" s="1"/>
      <c r="K119" s="11"/>
      <c r="L119" s="10"/>
      <c r="M119" s="185" t="s">
        <v>95</v>
      </c>
      <c r="N119" s="186"/>
      <c r="O119" s="186"/>
      <c r="P119" s="214"/>
      <c r="Q119" s="1"/>
      <c r="R119" s="7"/>
      <c r="Y119" s="1"/>
      <c r="Z119" s="1"/>
      <c r="AA119" s="1"/>
    </row>
    <row r="120" spans="1:27" ht="36.75" thickBot="1">
      <c r="G120" s="1"/>
      <c r="H120" s="1"/>
      <c r="I120" s="1"/>
      <c r="K120" s="11"/>
      <c r="L120" s="10"/>
      <c r="M120" s="99" t="s">
        <v>51</v>
      </c>
      <c r="N120" s="99" t="s">
        <v>52</v>
      </c>
      <c r="O120" s="99" t="s">
        <v>54</v>
      </c>
      <c r="P120" s="99" t="s">
        <v>53</v>
      </c>
      <c r="Q120" s="1"/>
      <c r="R120" s="7"/>
      <c r="Y120" s="1"/>
      <c r="Z120" s="1"/>
      <c r="AA120" s="1"/>
    </row>
    <row r="121" spans="1:27" ht="12.75" thickBot="1">
      <c r="G121" s="1"/>
      <c r="H121" s="1"/>
      <c r="I121" s="1"/>
      <c r="K121" s="11"/>
      <c r="L121" s="10"/>
      <c r="M121" s="100">
        <f>O117</f>
        <v>0</v>
      </c>
      <c r="N121" s="101">
        <f>P117</f>
        <v>0</v>
      </c>
      <c r="O121" s="101">
        <f>Q117</f>
        <v>0</v>
      </c>
      <c r="P121" s="138">
        <f>R117</f>
        <v>0</v>
      </c>
      <c r="Q121" s="1"/>
      <c r="R121" s="7"/>
      <c r="Y121" s="1"/>
      <c r="Z121" s="1"/>
      <c r="AA121" s="1"/>
    </row>
    <row r="122" spans="1:27">
      <c r="Y122" s="1"/>
      <c r="Z122" s="1"/>
      <c r="AA122" s="1"/>
    </row>
    <row r="123" spans="1:27">
      <c r="Y123" s="1"/>
      <c r="Z123" s="1"/>
      <c r="AA123" s="1"/>
    </row>
    <row r="124" spans="1:27">
      <c r="Y124" s="1"/>
      <c r="Z124" s="1"/>
      <c r="AA124" s="1"/>
    </row>
    <row r="125" spans="1:27">
      <c r="Y125" s="1"/>
      <c r="Z125" s="1"/>
      <c r="AA125" s="1"/>
    </row>
    <row r="126" spans="1:27" ht="60.75" thickBot="1">
      <c r="A126" s="92" t="s">
        <v>28</v>
      </c>
      <c r="B126" s="92" t="s">
        <v>29</v>
      </c>
      <c r="C126" s="71" t="s">
        <v>31</v>
      </c>
      <c r="D126" s="114" t="s">
        <v>45</v>
      </c>
      <c r="E126" s="114" t="s">
        <v>46</v>
      </c>
      <c r="F126" s="114" t="s">
        <v>47</v>
      </c>
      <c r="G126" s="93" t="s">
        <v>30</v>
      </c>
      <c r="H126" s="93" t="s">
        <v>4</v>
      </c>
      <c r="I126" s="93" t="s">
        <v>48</v>
      </c>
      <c r="J126" s="93" t="s">
        <v>49</v>
      </c>
      <c r="K126" s="114" t="s">
        <v>83</v>
      </c>
      <c r="L126" s="114" t="s">
        <v>84</v>
      </c>
      <c r="M126" s="94" t="s">
        <v>32</v>
      </c>
      <c r="N126" s="95" t="s">
        <v>0</v>
      </c>
      <c r="O126" s="115" t="s">
        <v>35</v>
      </c>
      <c r="P126" s="115" t="s">
        <v>36</v>
      </c>
      <c r="Q126" s="116" t="s">
        <v>39</v>
      </c>
      <c r="R126" s="116" t="s">
        <v>40</v>
      </c>
      <c r="S126" s="98" t="s">
        <v>41</v>
      </c>
      <c r="Y126" s="1"/>
      <c r="Z126" s="1"/>
      <c r="AA126" s="1"/>
    </row>
    <row r="127" spans="1:27" ht="12.75" thickBot="1">
      <c r="A127" s="127">
        <v>10</v>
      </c>
      <c r="B127" s="134" t="s">
        <v>60</v>
      </c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5"/>
      <c r="Y127" s="1"/>
      <c r="Z127" s="1"/>
      <c r="AA127" s="1"/>
    </row>
    <row r="128" spans="1:27" ht="204.75" thickBot="1">
      <c r="A128" s="130" t="s">
        <v>15</v>
      </c>
      <c r="B128" s="14" t="s">
        <v>66</v>
      </c>
      <c r="C128" s="2" t="s">
        <v>16</v>
      </c>
      <c r="D128" s="8">
        <v>15</v>
      </c>
      <c r="E128" s="9">
        <v>50</v>
      </c>
      <c r="F128" s="8">
        <v>30</v>
      </c>
      <c r="G128" s="2"/>
      <c r="H128" s="4"/>
      <c r="I128" s="2"/>
      <c r="J128" s="2"/>
      <c r="K128" s="9"/>
      <c r="L128" s="8"/>
      <c r="M128" s="13"/>
      <c r="N128" s="5"/>
      <c r="O128" s="12">
        <f>ROUND(K128*M128,2)</f>
        <v>0</v>
      </c>
      <c r="P128" s="12">
        <f>ROUND(O128+O128*N128,2)</f>
        <v>0</v>
      </c>
      <c r="Q128" s="12">
        <f>ROUND(L128*M128,2)</f>
        <v>0</v>
      </c>
      <c r="R128" s="12">
        <f>ROUND(Q128+Q128*N128,2)</f>
        <v>0</v>
      </c>
      <c r="S128" s="2"/>
      <c r="Y128" s="1"/>
      <c r="Z128" s="1"/>
      <c r="AA128" s="1"/>
    </row>
    <row r="129" spans="1:27" ht="13.5" thickBot="1">
      <c r="B129" s="137" t="s">
        <v>85</v>
      </c>
      <c r="C129" s="137"/>
      <c r="D129" s="137"/>
      <c r="E129" s="137"/>
      <c r="F129" s="137"/>
      <c r="G129" s="137"/>
      <c r="H129" s="137"/>
      <c r="I129" s="137"/>
      <c r="J129" s="137"/>
      <c r="K129" s="137"/>
      <c r="L129" s="10"/>
      <c r="M129" s="7"/>
      <c r="N129" s="35" t="s">
        <v>50</v>
      </c>
      <c r="O129" s="36">
        <f>SUM(O128)</f>
        <v>0</v>
      </c>
      <c r="P129" s="36">
        <f>SUM(P128)</f>
        <v>0</v>
      </c>
      <c r="Q129" s="36">
        <f>SUM(Q128)</f>
        <v>0</v>
      </c>
      <c r="R129" s="37">
        <f>SUM(R128)</f>
        <v>0</v>
      </c>
      <c r="Y129" s="1"/>
      <c r="Z129" s="1"/>
      <c r="AA129" s="1"/>
    </row>
    <row r="130" spans="1:27" ht="13.5" customHeight="1" thickBot="1">
      <c r="B130" s="136" t="s">
        <v>86</v>
      </c>
      <c r="C130" s="136"/>
      <c r="D130" s="136"/>
      <c r="E130" s="136"/>
      <c r="F130" s="136"/>
      <c r="G130" s="136"/>
      <c r="H130" s="136"/>
      <c r="I130" s="136"/>
      <c r="J130" s="136"/>
      <c r="K130" s="136"/>
      <c r="L130" s="10"/>
      <c r="M130" s="7"/>
      <c r="N130" s="1"/>
      <c r="O130" s="7"/>
      <c r="P130" s="7"/>
      <c r="Q130" s="7"/>
      <c r="R130" s="7"/>
      <c r="Y130" s="1"/>
      <c r="Z130" s="1"/>
      <c r="AA130" s="1"/>
    </row>
    <row r="131" spans="1:27" ht="12.75" thickBot="1">
      <c r="G131" s="1"/>
      <c r="H131" s="1"/>
      <c r="I131" s="1"/>
      <c r="K131" s="10"/>
      <c r="L131" s="10"/>
      <c r="M131" s="185" t="s">
        <v>96</v>
      </c>
      <c r="N131" s="186"/>
      <c r="O131" s="186"/>
      <c r="P131" s="214"/>
      <c r="Q131" s="1"/>
      <c r="R131" s="7"/>
      <c r="Y131" s="1"/>
      <c r="Z131" s="1"/>
      <c r="AA131" s="1"/>
    </row>
    <row r="132" spans="1:27" ht="36.75" thickBot="1">
      <c r="G132" s="1"/>
      <c r="H132" s="1"/>
      <c r="I132" s="1"/>
      <c r="K132" s="10"/>
      <c r="L132" s="10"/>
      <c r="M132" s="99" t="s">
        <v>51</v>
      </c>
      <c r="N132" s="99" t="s">
        <v>52</v>
      </c>
      <c r="O132" s="99" t="s">
        <v>54</v>
      </c>
      <c r="P132" s="99" t="s">
        <v>53</v>
      </c>
      <c r="Q132" s="1"/>
      <c r="R132" s="7"/>
      <c r="Y132" s="1"/>
      <c r="Z132" s="1"/>
      <c r="AA132" s="1"/>
    </row>
    <row r="133" spans="1:27" ht="12.75" thickBot="1">
      <c r="G133" s="1"/>
      <c r="H133" s="1"/>
      <c r="I133" s="1"/>
      <c r="K133" s="10"/>
      <c r="L133" s="10"/>
      <c r="M133" s="100">
        <f>O129</f>
        <v>0</v>
      </c>
      <c r="N133" s="101">
        <f>P129</f>
        <v>0</v>
      </c>
      <c r="O133" s="101">
        <f>Q129</f>
        <v>0</v>
      </c>
      <c r="P133" s="138">
        <f>R129</f>
        <v>0</v>
      </c>
      <c r="Q133" s="1"/>
      <c r="R133" s="7"/>
      <c r="Y133" s="1"/>
      <c r="Z133" s="1"/>
      <c r="AA133" s="1"/>
    </row>
    <row r="134" spans="1:27">
      <c r="G134" s="1"/>
      <c r="H134" s="1"/>
      <c r="I134" s="1"/>
      <c r="K134" s="10"/>
      <c r="L134" s="10"/>
      <c r="M134" s="7"/>
      <c r="N134" s="1"/>
      <c r="O134" s="7"/>
      <c r="P134" s="7"/>
      <c r="Q134" s="7"/>
      <c r="R134" s="7"/>
      <c r="Y134" s="1"/>
      <c r="Z134" s="1"/>
      <c r="AA134" s="1"/>
    </row>
    <row r="135" spans="1:27">
      <c r="G135" s="1"/>
      <c r="H135" s="1"/>
      <c r="I135" s="1"/>
      <c r="K135" s="10"/>
      <c r="L135" s="10"/>
      <c r="M135" s="7"/>
      <c r="N135" s="1"/>
      <c r="O135" s="7"/>
      <c r="P135" s="7"/>
      <c r="Q135" s="7"/>
      <c r="R135" s="7"/>
      <c r="Y135" s="1"/>
      <c r="Z135" s="1"/>
      <c r="AA135" s="1"/>
    </row>
    <row r="136" spans="1:27">
      <c r="G136" s="1"/>
      <c r="H136" s="1"/>
      <c r="I136" s="1"/>
      <c r="K136" s="10"/>
      <c r="L136" s="10"/>
      <c r="M136" s="7"/>
      <c r="N136" s="1"/>
      <c r="O136" s="7"/>
      <c r="P136" s="7"/>
      <c r="Q136" s="7"/>
      <c r="R136" s="7"/>
      <c r="Y136" s="1"/>
      <c r="Z136" s="1"/>
      <c r="AA136" s="1"/>
    </row>
    <row r="137" spans="1:27">
      <c r="G137" s="1"/>
      <c r="H137" s="1"/>
      <c r="I137" s="1"/>
      <c r="K137" s="10"/>
      <c r="L137" s="10"/>
      <c r="M137" s="7"/>
      <c r="N137" s="1"/>
      <c r="O137" s="7"/>
      <c r="P137" s="7"/>
      <c r="Q137" s="7"/>
      <c r="R137" s="7"/>
      <c r="Y137" s="1"/>
      <c r="Z137" s="1"/>
      <c r="AA137" s="1"/>
    </row>
    <row r="138" spans="1:27" ht="60.75" thickBot="1">
      <c r="A138" s="92" t="s">
        <v>28</v>
      </c>
      <c r="B138" s="92" t="s">
        <v>29</v>
      </c>
      <c r="C138" s="71" t="s">
        <v>31</v>
      </c>
      <c r="D138" s="114" t="s">
        <v>45</v>
      </c>
      <c r="E138" s="114" t="s">
        <v>46</v>
      </c>
      <c r="F138" s="114" t="s">
        <v>47</v>
      </c>
      <c r="G138" s="93" t="s">
        <v>30</v>
      </c>
      <c r="H138" s="93" t="s">
        <v>4</v>
      </c>
      <c r="I138" s="93" t="s">
        <v>48</v>
      </c>
      <c r="J138" s="93" t="s">
        <v>49</v>
      </c>
      <c r="K138" s="114" t="s">
        <v>83</v>
      </c>
      <c r="L138" s="114" t="s">
        <v>84</v>
      </c>
      <c r="M138" s="94" t="s">
        <v>32</v>
      </c>
      <c r="N138" s="95" t="s">
        <v>0</v>
      </c>
      <c r="O138" s="115" t="s">
        <v>35</v>
      </c>
      <c r="P138" s="115" t="s">
        <v>36</v>
      </c>
      <c r="Q138" s="116" t="s">
        <v>39</v>
      </c>
      <c r="R138" s="116" t="s">
        <v>40</v>
      </c>
      <c r="S138" s="98" t="s">
        <v>41</v>
      </c>
      <c r="Y138" s="1"/>
      <c r="Z138" s="1"/>
      <c r="AA138" s="1"/>
    </row>
    <row r="139" spans="1:27" ht="12.75" thickBot="1">
      <c r="A139" s="127">
        <v>11</v>
      </c>
      <c r="B139" s="134" t="s">
        <v>60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5"/>
      <c r="Y139" s="1"/>
      <c r="Z139" s="1"/>
      <c r="AA139" s="1"/>
    </row>
    <row r="140" spans="1:27" ht="192">
      <c r="A140" s="128" t="s">
        <v>15</v>
      </c>
      <c r="B140" s="14" t="s">
        <v>70</v>
      </c>
      <c r="C140" s="2" t="s">
        <v>3</v>
      </c>
      <c r="D140" s="8">
        <v>24</v>
      </c>
      <c r="E140" s="9">
        <v>60</v>
      </c>
      <c r="F140" s="8">
        <v>48</v>
      </c>
      <c r="G140" s="4"/>
      <c r="H140" s="4"/>
      <c r="I140" s="2"/>
      <c r="J140" s="2"/>
      <c r="K140" s="9"/>
      <c r="L140" s="8"/>
      <c r="M140" s="13"/>
      <c r="N140" s="5"/>
      <c r="O140" s="12">
        <f>ROUND(K140*M140,2)</f>
        <v>0</v>
      </c>
      <c r="P140" s="12">
        <f>ROUND(O140+O140*N140,2)</f>
        <v>0</v>
      </c>
      <c r="Q140" s="12">
        <f>ROUND(L140*M140,2)</f>
        <v>0</v>
      </c>
      <c r="R140" s="12">
        <f>ROUND(Q140+Q140*N140,2)</f>
        <v>0</v>
      </c>
      <c r="S140" s="2"/>
      <c r="Y140" s="1"/>
      <c r="Z140" s="1"/>
      <c r="AA140" s="1"/>
    </row>
    <row r="141" spans="1:27" ht="192">
      <c r="A141" s="128" t="s">
        <v>17</v>
      </c>
      <c r="B141" s="14" t="s">
        <v>71</v>
      </c>
      <c r="C141" s="2" t="s">
        <v>3</v>
      </c>
      <c r="D141" s="8">
        <v>12</v>
      </c>
      <c r="E141" s="9">
        <v>30</v>
      </c>
      <c r="F141" s="8">
        <v>24</v>
      </c>
      <c r="G141" s="4"/>
      <c r="H141" s="4"/>
      <c r="I141" s="2"/>
      <c r="J141" s="2"/>
      <c r="K141" s="9"/>
      <c r="L141" s="8"/>
      <c r="M141" s="13"/>
      <c r="N141" s="5"/>
      <c r="O141" s="12">
        <f t="shared" ref="O141:O149" si="3">ROUND(K141*M141,2)</f>
        <v>0</v>
      </c>
      <c r="P141" s="12">
        <f t="shared" ref="P141:P149" si="4">ROUND(O141+O141*N141,2)</f>
        <v>0</v>
      </c>
      <c r="Q141" s="12">
        <f t="shared" ref="Q141:Q149" si="5">ROUND(L141*M141,2)</f>
        <v>0</v>
      </c>
      <c r="R141" s="12">
        <f t="shared" ref="R141:R149" si="6">ROUND(Q141+Q141*N141,2)</f>
        <v>0</v>
      </c>
      <c r="S141" s="2"/>
      <c r="Y141" s="1"/>
      <c r="Z141" s="1"/>
      <c r="AA141" s="1"/>
    </row>
    <row r="142" spans="1:27" ht="192">
      <c r="A142" s="128" t="s">
        <v>18</v>
      </c>
      <c r="B142" s="14" t="s">
        <v>72</v>
      </c>
      <c r="C142" s="2" t="s">
        <v>3</v>
      </c>
      <c r="D142" s="8">
        <v>24</v>
      </c>
      <c r="E142" s="9">
        <v>60</v>
      </c>
      <c r="F142" s="8">
        <v>48</v>
      </c>
      <c r="G142" s="4"/>
      <c r="H142" s="4"/>
      <c r="I142" s="2"/>
      <c r="J142" s="2"/>
      <c r="K142" s="9"/>
      <c r="L142" s="8"/>
      <c r="M142" s="13"/>
      <c r="N142" s="5"/>
      <c r="O142" s="12">
        <f t="shared" si="3"/>
        <v>0</v>
      </c>
      <c r="P142" s="12">
        <f t="shared" si="4"/>
        <v>0</v>
      </c>
      <c r="Q142" s="12">
        <f t="shared" si="5"/>
        <v>0</v>
      </c>
      <c r="R142" s="12">
        <f t="shared" si="6"/>
        <v>0</v>
      </c>
      <c r="S142" s="2"/>
      <c r="Y142" s="1"/>
      <c r="Z142" s="1"/>
      <c r="AA142" s="1"/>
    </row>
    <row r="143" spans="1:27" ht="144">
      <c r="A143" s="128" t="s">
        <v>19</v>
      </c>
      <c r="B143" s="14" t="s">
        <v>64</v>
      </c>
      <c r="C143" s="2" t="s">
        <v>3</v>
      </c>
      <c r="D143" s="8">
        <v>24</v>
      </c>
      <c r="E143" s="9">
        <v>60</v>
      </c>
      <c r="F143" s="8">
        <v>48</v>
      </c>
      <c r="G143" s="4"/>
      <c r="H143" s="4"/>
      <c r="I143" s="2"/>
      <c r="J143" s="2"/>
      <c r="K143" s="9"/>
      <c r="L143" s="8"/>
      <c r="M143" s="13"/>
      <c r="N143" s="5"/>
      <c r="O143" s="12">
        <f t="shared" si="3"/>
        <v>0</v>
      </c>
      <c r="P143" s="12">
        <f t="shared" si="4"/>
        <v>0</v>
      </c>
      <c r="Q143" s="12">
        <f t="shared" ref="Q143:Q148" si="7">ROUND(L143*M143,2)</f>
        <v>0</v>
      </c>
      <c r="R143" s="12">
        <f t="shared" si="6"/>
        <v>0</v>
      </c>
      <c r="S143" s="2"/>
      <c r="Y143" s="1"/>
      <c r="Z143" s="1"/>
      <c r="AA143" s="1"/>
    </row>
    <row r="144" spans="1:27" ht="24">
      <c r="A144" s="128" t="s">
        <v>20</v>
      </c>
      <c r="B144" s="14" t="s">
        <v>65</v>
      </c>
      <c r="C144" s="2" t="s">
        <v>3</v>
      </c>
      <c r="D144" s="8">
        <v>8</v>
      </c>
      <c r="E144" s="9">
        <v>20</v>
      </c>
      <c r="F144" s="8">
        <v>16</v>
      </c>
      <c r="G144" s="4"/>
      <c r="H144" s="4"/>
      <c r="I144" s="2"/>
      <c r="J144" s="2"/>
      <c r="K144" s="9"/>
      <c r="L144" s="8"/>
      <c r="M144" s="13"/>
      <c r="N144" s="5"/>
      <c r="O144" s="12">
        <f t="shared" si="3"/>
        <v>0</v>
      </c>
      <c r="P144" s="12">
        <f t="shared" si="4"/>
        <v>0</v>
      </c>
      <c r="Q144" s="12">
        <f t="shared" si="7"/>
        <v>0</v>
      </c>
      <c r="R144" s="12">
        <f t="shared" si="6"/>
        <v>0</v>
      </c>
      <c r="S144" s="2"/>
      <c r="Y144" s="1"/>
      <c r="Z144" s="1"/>
      <c r="AA144" s="1"/>
    </row>
    <row r="145" spans="1:37" ht="144">
      <c r="A145" s="128" t="s">
        <v>21</v>
      </c>
      <c r="B145" s="14" t="s">
        <v>73</v>
      </c>
      <c r="C145" s="2" t="s">
        <v>3</v>
      </c>
      <c r="D145" s="8">
        <v>1</v>
      </c>
      <c r="E145" s="9">
        <v>3</v>
      </c>
      <c r="F145" s="8">
        <v>2</v>
      </c>
      <c r="G145" s="4"/>
      <c r="H145" s="4"/>
      <c r="I145" s="2"/>
      <c r="J145" s="2"/>
      <c r="K145" s="9"/>
      <c r="L145" s="8"/>
      <c r="M145" s="13"/>
      <c r="N145" s="5"/>
      <c r="O145" s="12">
        <f t="shared" si="3"/>
        <v>0</v>
      </c>
      <c r="P145" s="12">
        <f t="shared" si="4"/>
        <v>0</v>
      </c>
      <c r="Q145" s="12">
        <f t="shared" si="7"/>
        <v>0</v>
      </c>
      <c r="R145" s="12">
        <f t="shared" si="6"/>
        <v>0</v>
      </c>
      <c r="S145" s="2"/>
      <c r="Y145" s="1"/>
      <c r="Z145" s="1"/>
      <c r="AA145" s="1"/>
    </row>
    <row r="146" spans="1:37" ht="180">
      <c r="A146" s="128" t="s">
        <v>22</v>
      </c>
      <c r="B146" s="14" t="s">
        <v>74</v>
      </c>
      <c r="C146" s="2" t="s">
        <v>3</v>
      </c>
      <c r="D146" s="8">
        <v>34</v>
      </c>
      <c r="E146" s="9">
        <v>84</v>
      </c>
      <c r="F146" s="8">
        <v>67</v>
      </c>
      <c r="G146" s="4"/>
      <c r="H146" s="4"/>
      <c r="I146" s="2"/>
      <c r="J146" s="2"/>
      <c r="K146" s="9"/>
      <c r="L146" s="8"/>
      <c r="M146" s="13"/>
      <c r="N146" s="5"/>
      <c r="O146" s="12">
        <f t="shared" si="3"/>
        <v>0</v>
      </c>
      <c r="P146" s="12">
        <f t="shared" si="4"/>
        <v>0</v>
      </c>
      <c r="Q146" s="12">
        <f t="shared" si="7"/>
        <v>0</v>
      </c>
      <c r="R146" s="12">
        <f t="shared" si="6"/>
        <v>0</v>
      </c>
      <c r="S146" s="2"/>
      <c r="Y146" s="1"/>
      <c r="Z146" s="1"/>
      <c r="AA146" s="1"/>
    </row>
    <row r="147" spans="1:37" ht="180">
      <c r="A147" s="128" t="s">
        <v>23</v>
      </c>
      <c r="B147" s="14" t="s">
        <v>75</v>
      </c>
      <c r="C147" s="2" t="s">
        <v>3</v>
      </c>
      <c r="D147" s="8">
        <v>24</v>
      </c>
      <c r="E147" s="9">
        <v>60</v>
      </c>
      <c r="F147" s="8">
        <v>48</v>
      </c>
      <c r="G147" s="4"/>
      <c r="H147" s="4"/>
      <c r="I147" s="2"/>
      <c r="J147" s="2"/>
      <c r="K147" s="9"/>
      <c r="L147" s="8"/>
      <c r="M147" s="13"/>
      <c r="N147" s="5"/>
      <c r="O147" s="12">
        <f t="shared" si="3"/>
        <v>0</v>
      </c>
      <c r="P147" s="12">
        <f t="shared" si="4"/>
        <v>0</v>
      </c>
      <c r="Q147" s="12">
        <f t="shared" si="7"/>
        <v>0</v>
      </c>
      <c r="R147" s="12">
        <f t="shared" si="6"/>
        <v>0</v>
      </c>
      <c r="S147" s="2"/>
      <c r="Y147" s="1"/>
      <c r="Z147" s="1"/>
      <c r="AA147" s="1"/>
    </row>
    <row r="148" spans="1:37" ht="180">
      <c r="A148" s="128" t="s">
        <v>24</v>
      </c>
      <c r="B148" s="14" t="s">
        <v>76</v>
      </c>
      <c r="C148" s="2" t="s">
        <v>3</v>
      </c>
      <c r="D148" s="8">
        <v>10</v>
      </c>
      <c r="E148" s="9">
        <v>24</v>
      </c>
      <c r="F148" s="8">
        <v>19</v>
      </c>
      <c r="G148" s="4"/>
      <c r="H148" s="4"/>
      <c r="I148" s="2"/>
      <c r="J148" s="2"/>
      <c r="K148" s="9"/>
      <c r="L148" s="8"/>
      <c r="M148" s="13"/>
      <c r="N148" s="5"/>
      <c r="O148" s="12">
        <f t="shared" si="3"/>
        <v>0</v>
      </c>
      <c r="P148" s="12">
        <f t="shared" si="4"/>
        <v>0</v>
      </c>
      <c r="Q148" s="12">
        <f t="shared" si="7"/>
        <v>0</v>
      </c>
      <c r="R148" s="12">
        <f t="shared" si="6"/>
        <v>0</v>
      </c>
      <c r="S148" s="2"/>
      <c r="Y148" s="1"/>
      <c r="Z148" s="1"/>
      <c r="AA148" s="1"/>
    </row>
    <row r="149" spans="1:37" ht="180.75" thickBot="1">
      <c r="A149" s="128" t="s">
        <v>25</v>
      </c>
      <c r="B149" s="14" t="s">
        <v>77</v>
      </c>
      <c r="C149" s="2" t="s">
        <v>3</v>
      </c>
      <c r="D149" s="8">
        <v>10</v>
      </c>
      <c r="E149" s="9">
        <v>24</v>
      </c>
      <c r="F149" s="8">
        <v>19</v>
      </c>
      <c r="G149" s="4"/>
      <c r="H149" s="4"/>
      <c r="I149" s="2"/>
      <c r="J149" s="2"/>
      <c r="K149" s="9"/>
      <c r="L149" s="8"/>
      <c r="M149" s="13"/>
      <c r="N149" s="5"/>
      <c r="O149" s="12">
        <f t="shared" si="3"/>
        <v>0</v>
      </c>
      <c r="P149" s="12">
        <f t="shared" si="4"/>
        <v>0</v>
      </c>
      <c r="Q149" s="12">
        <f t="shared" si="5"/>
        <v>0</v>
      </c>
      <c r="R149" s="12">
        <f t="shared" si="6"/>
        <v>0</v>
      </c>
      <c r="S149" s="2"/>
      <c r="Y149" s="1"/>
      <c r="Z149" s="1"/>
      <c r="AA149" s="1"/>
    </row>
    <row r="150" spans="1:37" ht="13.5" thickBot="1">
      <c r="B150" s="137" t="s">
        <v>85</v>
      </c>
      <c r="C150" s="137"/>
      <c r="D150" s="137"/>
      <c r="E150" s="137"/>
      <c r="F150" s="137"/>
      <c r="G150" s="137"/>
      <c r="H150" s="137"/>
      <c r="I150" s="137"/>
      <c r="J150" s="137"/>
      <c r="K150" s="137"/>
      <c r="M150" s="7"/>
      <c r="N150" s="35" t="s">
        <v>50</v>
      </c>
      <c r="O150" s="36">
        <f>SUM(O140:O149)</f>
        <v>0</v>
      </c>
      <c r="P150" s="36">
        <f>SUM(P140:P149)</f>
        <v>0</v>
      </c>
      <c r="Q150" s="36">
        <f>SUM(Q140:Q149)</f>
        <v>0</v>
      </c>
      <c r="R150" s="36">
        <f>SUM(R140:R149)</f>
        <v>0</v>
      </c>
      <c r="Y150" s="1"/>
      <c r="Z150" s="1"/>
      <c r="AA150" s="1"/>
    </row>
    <row r="151" spans="1:37" ht="13.5" customHeight="1" thickBot="1">
      <c r="B151" s="136" t="s">
        <v>86</v>
      </c>
      <c r="C151" s="136"/>
      <c r="D151" s="136"/>
      <c r="E151" s="136"/>
      <c r="F151" s="136"/>
      <c r="G151" s="136"/>
      <c r="H151" s="136"/>
      <c r="I151" s="136"/>
      <c r="J151" s="136"/>
      <c r="K151" s="136"/>
      <c r="M151" s="7"/>
      <c r="N151" s="1"/>
      <c r="O151" s="7"/>
      <c r="P151" s="7"/>
      <c r="Q151" s="7"/>
      <c r="R151" s="7"/>
      <c r="Y151" s="1"/>
      <c r="Z151" s="1"/>
      <c r="AA151" s="1"/>
    </row>
    <row r="152" spans="1:37" ht="12.75" thickBot="1">
      <c r="M152" s="185" t="s">
        <v>97</v>
      </c>
      <c r="N152" s="186"/>
      <c r="O152" s="186"/>
      <c r="P152" s="214"/>
      <c r="Q152" s="1"/>
      <c r="R152" s="7"/>
      <c r="Y152" s="1"/>
      <c r="Z152" s="1"/>
      <c r="AA152" s="1"/>
    </row>
    <row r="153" spans="1:37" ht="36.75" thickBot="1">
      <c r="M153" s="99" t="s">
        <v>51</v>
      </c>
      <c r="N153" s="99" t="s">
        <v>52</v>
      </c>
      <c r="O153" s="99" t="s">
        <v>54</v>
      </c>
      <c r="P153" s="99" t="s">
        <v>53</v>
      </c>
      <c r="Q153" s="1"/>
      <c r="R153" s="7"/>
      <c r="Y153" s="1"/>
      <c r="Z153" s="1"/>
      <c r="AA153" s="1"/>
    </row>
    <row r="154" spans="1:37" ht="12.75" thickBot="1">
      <c r="M154" s="100">
        <f>O150</f>
        <v>0</v>
      </c>
      <c r="N154" s="101">
        <f>P150</f>
        <v>0</v>
      </c>
      <c r="O154" s="101">
        <f>Q150</f>
        <v>0</v>
      </c>
      <c r="P154" s="138">
        <f>R150</f>
        <v>0</v>
      </c>
      <c r="Q154" s="1"/>
      <c r="R154" s="7"/>
      <c r="Y154" s="1"/>
      <c r="Z154" s="1"/>
      <c r="AA154" s="1"/>
    </row>
    <row r="155" spans="1:37">
      <c r="M155" s="171"/>
      <c r="N155" s="171"/>
      <c r="O155" s="171"/>
      <c r="P155" s="171"/>
      <c r="Q155" s="1"/>
      <c r="R155" s="7"/>
      <c r="Y155" s="1"/>
      <c r="Z155" s="1"/>
      <c r="AA155" s="1"/>
    </row>
    <row r="156" spans="1:37">
      <c r="M156" s="171"/>
      <c r="N156" s="171"/>
      <c r="O156" s="171"/>
      <c r="P156" s="171"/>
      <c r="Q156" s="1"/>
      <c r="R156" s="7"/>
      <c r="Y156" s="1"/>
      <c r="Z156" s="1"/>
      <c r="AA156" s="1"/>
    </row>
    <row r="157" spans="1:37">
      <c r="Y157" s="1"/>
      <c r="Z157" s="1"/>
      <c r="AA157" s="1"/>
    </row>
    <row r="158" spans="1:37">
      <c r="Y158" s="1"/>
      <c r="Z158" s="1"/>
      <c r="AA158" s="1"/>
    </row>
    <row r="159" spans="1:37" ht="48.75" thickBot="1">
      <c r="A159" s="147" t="s">
        <v>28</v>
      </c>
      <c r="B159" s="19" t="s">
        <v>29</v>
      </c>
      <c r="C159" s="20" t="s">
        <v>31</v>
      </c>
      <c r="D159" s="21" t="s">
        <v>42</v>
      </c>
      <c r="E159" s="21" t="s">
        <v>43</v>
      </c>
      <c r="F159" s="21" t="s">
        <v>44</v>
      </c>
      <c r="G159" s="22" t="s">
        <v>45</v>
      </c>
      <c r="H159" s="22" t="s">
        <v>46</v>
      </c>
      <c r="I159" s="22" t="s">
        <v>47</v>
      </c>
      <c r="J159" s="148" t="s">
        <v>98</v>
      </c>
      <c r="K159" s="148" t="s">
        <v>99</v>
      </c>
      <c r="L159" s="148" t="s">
        <v>100</v>
      </c>
      <c r="M159" s="23" t="s">
        <v>30</v>
      </c>
      <c r="N159" s="23" t="s">
        <v>4</v>
      </c>
      <c r="O159" s="23" t="s">
        <v>48</v>
      </c>
      <c r="P159" s="23" t="s">
        <v>101</v>
      </c>
      <c r="Q159" s="21" t="s">
        <v>81</v>
      </c>
      <c r="R159" s="21" t="s">
        <v>82</v>
      </c>
      <c r="S159" s="22" t="s">
        <v>83</v>
      </c>
      <c r="T159" s="22" t="s">
        <v>84</v>
      </c>
      <c r="U159" s="148" t="s">
        <v>102</v>
      </c>
      <c r="V159" s="148" t="s">
        <v>103</v>
      </c>
      <c r="W159" s="24" t="s">
        <v>32</v>
      </c>
      <c r="X159" s="149" t="s">
        <v>0</v>
      </c>
      <c r="Y159" s="25" t="s">
        <v>104</v>
      </c>
      <c r="Z159" s="25" t="s">
        <v>105</v>
      </c>
      <c r="AA159" s="26" t="s">
        <v>106</v>
      </c>
      <c r="AB159" s="26" t="s">
        <v>107</v>
      </c>
      <c r="AC159" s="150" t="s">
        <v>108</v>
      </c>
      <c r="AD159" s="150" t="s">
        <v>109</v>
      </c>
      <c r="AE159" s="27" t="s">
        <v>37</v>
      </c>
      <c r="AF159" s="27" t="s">
        <v>38</v>
      </c>
      <c r="AG159" s="28" t="s">
        <v>39</v>
      </c>
      <c r="AH159" s="28" t="s">
        <v>40</v>
      </c>
      <c r="AI159" s="151" t="s">
        <v>110</v>
      </c>
      <c r="AJ159" s="151" t="s">
        <v>111</v>
      </c>
      <c r="AK159" s="29" t="s">
        <v>41</v>
      </c>
    </row>
    <row r="160" spans="1:37" ht="12.75" thickBot="1">
      <c r="A160" s="127">
        <v>12</v>
      </c>
      <c r="B160" s="201" t="s">
        <v>60</v>
      </c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2"/>
    </row>
    <row r="161" spans="1:37" ht="168">
      <c r="A161" s="128" t="s">
        <v>15</v>
      </c>
      <c r="B161" s="14" t="s">
        <v>113</v>
      </c>
      <c r="C161" s="2" t="s">
        <v>3</v>
      </c>
      <c r="D161" s="33">
        <v>24</v>
      </c>
      <c r="E161" s="152">
        <v>312</v>
      </c>
      <c r="F161" s="33">
        <v>160</v>
      </c>
      <c r="G161" s="8">
        <v>300</v>
      </c>
      <c r="H161" s="9">
        <v>900</v>
      </c>
      <c r="I161" s="8">
        <v>600</v>
      </c>
      <c r="J161" s="153">
        <v>1500</v>
      </c>
      <c r="K161" s="154">
        <v>2700</v>
      </c>
      <c r="L161" s="153">
        <v>2160</v>
      </c>
      <c r="M161" s="4"/>
      <c r="N161" s="4"/>
      <c r="O161" s="155"/>
      <c r="P161" s="2"/>
      <c r="Q161" s="152"/>
      <c r="R161" s="33"/>
      <c r="S161" s="9"/>
      <c r="T161" s="8"/>
      <c r="U161" s="154"/>
      <c r="V161" s="153"/>
      <c r="W161" s="156"/>
      <c r="X161" s="34"/>
      <c r="Y161" s="157">
        <f>ROUND(Q161*W161,2)</f>
        <v>0</v>
      </c>
      <c r="Z161" s="157">
        <f>ROUND(Y161+Y161*X161,2)</f>
        <v>0</v>
      </c>
      <c r="AA161" s="12">
        <f>ROUND(S161*W161,2)</f>
        <v>0</v>
      </c>
      <c r="AB161" s="12">
        <f>ROUND(AA161+AA161*X161,2)</f>
        <v>0</v>
      </c>
      <c r="AC161" s="158">
        <f>ROUND(U161*W161,2)</f>
        <v>0</v>
      </c>
      <c r="AD161" s="158">
        <f>ROUND(AC161+AC161*X161,2)</f>
        <v>0</v>
      </c>
      <c r="AE161" s="157">
        <f>ROUND(F161*W161,2)</f>
        <v>0</v>
      </c>
      <c r="AF161" s="157">
        <f>ROUND(AE161+AE161*X161,2)</f>
        <v>0</v>
      </c>
      <c r="AG161" s="12">
        <f>ROUND(I161*W161,2)</f>
        <v>0</v>
      </c>
      <c r="AH161" s="12">
        <f>ROUND(AG161+AG161*X161,2)</f>
        <v>0</v>
      </c>
      <c r="AI161" s="158">
        <f>ROUND(L161*W161,2)</f>
        <v>0</v>
      </c>
      <c r="AJ161" s="158">
        <f>ROUND(AI161+AI161*X161,2)</f>
        <v>0</v>
      </c>
      <c r="AK161" s="159"/>
    </row>
    <row r="162" spans="1:37" ht="108.75" thickBot="1">
      <c r="A162" s="128" t="s">
        <v>17</v>
      </c>
      <c r="B162" s="14" t="s">
        <v>112</v>
      </c>
      <c r="C162" s="2" t="s">
        <v>3</v>
      </c>
      <c r="D162" s="33">
        <v>5000</v>
      </c>
      <c r="E162" s="152">
        <v>20000</v>
      </c>
      <c r="F162" s="33">
        <v>5000</v>
      </c>
      <c r="G162" s="8">
        <v>0</v>
      </c>
      <c r="H162" s="9">
        <v>0</v>
      </c>
      <c r="I162" s="8">
        <v>0</v>
      </c>
      <c r="J162" s="153">
        <v>3500</v>
      </c>
      <c r="K162" s="154">
        <v>5600</v>
      </c>
      <c r="L162" s="153">
        <v>4480</v>
      </c>
      <c r="M162" s="4"/>
      <c r="N162" s="4"/>
      <c r="O162" s="2"/>
      <c r="P162" s="2"/>
      <c r="Q162" s="152"/>
      <c r="R162" s="33"/>
      <c r="S162" s="9"/>
      <c r="T162" s="8"/>
      <c r="U162" s="154"/>
      <c r="V162" s="153"/>
      <c r="W162" s="156"/>
      <c r="X162" s="34"/>
      <c r="Y162" s="157">
        <f>ROUND(Q162*W162,2)</f>
        <v>0</v>
      </c>
      <c r="Z162" s="157">
        <f>ROUND(Y162+Y162*X162,2)</f>
        <v>0</v>
      </c>
      <c r="AA162" s="12">
        <f>ROUND(S162*W162,2)</f>
        <v>0</v>
      </c>
      <c r="AB162" s="12">
        <f>ROUND(AA162+AA162*X162,2)</f>
        <v>0</v>
      </c>
      <c r="AC162" s="158">
        <f>ROUND(U162*W162,2)</f>
        <v>0</v>
      </c>
      <c r="AD162" s="158">
        <f>ROUND(AC162+AC162*X162,2)</f>
        <v>0</v>
      </c>
      <c r="AE162" s="157">
        <f>ROUND(F162*W162,2)</f>
        <v>0</v>
      </c>
      <c r="AF162" s="157">
        <f>ROUND(AE162+AE162*X162,2)</f>
        <v>0</v>
      </c>
      <c r="AG162" s="12">
        <f>ROUND(I162*W162,2)</f>
        <v>0</v>
      </c>
      <c r="AH162" s="12">
        <f>ROUND(AG162+AG162*X162,2)</f>
        <v>0</v>
      </c>
      <c r="AI162" s="158">
        <f>ROUND(L162*W162,2)</f>
        <v>0</v>
      </c>
      <c r="AJ162" s="158">
        <f>ROUND(AI162+AI162*X162,2)</f>
        <v>0</v>
      </c>
      <c r="AK162" s="159"/>
    </row>
    <row r="163" spans="1:37" ht="13.5" thickBot="1">
      <c r="B163" s="209" t="s">
        <v>85</v>
      </c>
      <c r="C163" s="209"/>
      <c r="D163" s="209"/>
      <c r="E163" s="209"/>
      <c r="F163" s="209"/>
      <c r="G163" s="209"/>
      <c r="H163" s="209"/>
      <c r="I163" s="209"/>
      <c r="J163" s="209"/>
      <c r="K163" s="209"/>
      <c r="N163" s="1"/>
      <c r="O163" s="1"/>
      <c r="P163" s="1"/>
      <c r="Q163" s="1"/>
      <c r="R163" s="1"/>
      <c r="T163" s="10"/>
      <c r="U163" s="10"/>
      <c r="V163" s="10"/>
      <c r="X163" s="35" t="s">
        <v>50</v>
      </c>
      <c r="Y163" s="36">
        <f>SUM(Y161:Y162)</f>
        <v>0</v>
      </c>
      <c r="Z163" s="36">
        <f t="shared" ref="Z163:AJ163" si="8">SUM(Z161:Z162)</f>
        <v>0</v>
      </c>
      <c r="AA163" s="36">
        <f t="shared" si="8"/>
        <v>0</v>
      </c>
      <c r="AB163" s="36">
        <f t="shared" si="8"/>
        <v>0</v>
      </c>
      <c r="AC163" s="36">
        <f t="shared" si="8"/>
        <v>0</v>
      </c>
      <c r="AD163" s="36">
        <f t="shared" si="8"/>
        <v>0</v>
      </c>
      <c r="AE163" s="36">
        <f t="shared" si="8"/>
        <v>0</v>
      </c>
      <c r="AF163" s="36">
        <f t="shared" si="8"/>
        <v>0</v>
      </c>
      <c r="AG163" s="36">
        <f t="shared" si="8"/>
        <v>0</v>
      </c>
      <c r="AH163" s="36">
        <f t="shared" si="8"/>
        <v>0</v>
      </c>
      <c r="AI163" s="36">
        <f t="shared" si="8"/>
        <v>0</v>
      </c>
      <c r="AJ163" s="37">
        <f t="shared" si="8"/>
        <v>0</v>
      </c>
    </row>
    <row r="164" spans="1:37" ht="13.5" thickBot="1">
      <c r="B164" s="210" t="s">
        <v>86</v>
      </c>
      <c r="C164" s="210"/>
      <c r="D164" s="210"/>
      <c r="E164" s="210"/>
      <c r="F164" s="210"/>
      <c r="G164" s="210"/>
      <c r="H164" s="210"/>
      <c r="I164" s="210"/>
      <c r="J164" s="210"/>
      <c r="K164" s="210"/>
      <c r="N164" s="1"/>
      <c r="O164" s="1"/>
      <c r="P164" s="1"/>
      <c r="Q164" s="1"/>
      <c r="R164" s="1"/>
      <c r="T164" s="10"/>
      <c r="U164" s="10"/>
      <c r="V164" s="10"/>
      <c r="X164" s="1"/>
      <c r="AB164" s="7"/>
      <c r="AC164" s="7"/>
      <c r="AD164" s="7"/>
      <c r="AE164" s="7"/>
      <c r="AF164" s="7"/>
      <c r="AG164" s="7"/>
      <c r="AH164" s="7"/>
      <c r="AI164" s="7"/>
      <c r="AJ164" s="7"/>
    </row>
    <row r="165" spans="1:37" ht="15.75" customHeight="1" thickBot="1">
      <c r="D165" s="1"/>
      <c r="E165" s="160"/>
      <c r="F165" s="1"/>
      <c r="G165" s="1"/>
      <c r="H165" s="1"/>
      <c r="I165" s="1"/>
      <c r="N165" s="1"/>
      <c r="O165" s="1"/>
      <c r="P165" s="1"/>
      <c r="Q165" s="1"/>
      <c r="R165" s="1"/>
      <c r="T165" s="185" t="s">
        <v>119</v>
      </c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214"/>
      <c r="AF165" s="161"/>
      <c r="AG165" s="161"/>
      <c r="AH165" s="161"/>
      <c r="AI165" s="161"/>
      <c r="AJ165" s="161"/>
      <c r="AK165" s="161"/>
    </row>
    <row r="166" spans="1:37" ht="12" customHeight="1">
      <c r="D166" s="1"/>
      <c r="E166" s="160"/>
      <c r="F166" s="1"/>
      <c r="G166" s="1"/>
      <c r="H166" s="1"/>
      <c r="I166" s="1"/>
      <c r="N166" s="1"/>
      <c r="O166" s="1"/>
      <c r="P166" s="1"/>
      <c r="Q166" s="1"/>
      <c r="R166" s="1"/>
      <c r="T166" s="211" t="s">
        <v>51</v>
      </c>
      <c r="U166" s="212"/>
      <c r="V166" s="213"/>
      <c r="W166" s="211" t="s">
        <v>52</v>
      </c>
      <c r="X166" s="212"/>
      <c r="Y166" s="213"/>
      <c r="Z166" s="211" t="s">
        <v>54</v>
      </c>
      <c r="AA166" s="212"/>
      <c r="AB166" s="213"/>
      <c r="AC166" s="211" t="s">
        <v>53</v>
      </c>
      <c r="AD166" s="212"/>
      <c r="AE166" s="213"/>
    </row>
    <row r="167" spans="1:37">
      <c r="D167" s="1"/>
      <c r="E167" s="160"/>
      <c r="F167" s="1"/>
      <c r="G167" s="1"/>
      <c r="H167" s="1"/>
      <c r="I167" s="1"/>
      <c r="N167" s="1"/>
      <c r="O167" s="1"/>
      <c r="P167" s="1"/>
      <c r="Q167" s="1"/>
      <c r="R167" s="1"/>
      <c r="T167" s="17" t="s">
        <v>55</v>
      </c>
      <c r="U167" s="18" t="s">
        <v>27</v>
      </c>
      <c r="V167" s="162" t="s">
        <v>62</v>
      </c>
      <c r="W167" s="17" t="s">
        <v>55</v>
      </c>
      <c r="X167" s="18" t="s">
        <v>27</v>
      </c>
      <c r="Y167" s="162" t="s">
        <v>62</v>
      </c>
      <c r="Z167" s="17" t="s">
        <v>55</v>
      </c>
      <c r="AA167" s="18" t="s">
        <v>27</v>
      </c>
      <c r="AB167" s="162" t="s">
        <v>62</v>
      </c>
      <c r="AC167" s="17" t="s">
        <v>55</v>
      </c>
      <c r="AD167" s="18" t="s">
        <v>27</v>
      </c>
      <c r="AE167" s="162" t="s">
        <v>62</v>
      </c>
    </row>
    <row r="168" spans="1:37" ht="12.75" thickBot="1">
      <c r="D168" s="1"/>
      <c r="E168" s="160"/>
      <c r="F168" s="1"/>
      <c r="G168" s="1"/>
      <c r="H168" s="1"/>
      <c r="I168" s="1"/>
      <c r="N168" s="1"/>
      <c r="O168" s="1"/>
      <c r="P168" s="1"/>
      <c r="Q168" s="1"/>
      <c r="R168" s="1"/>
      <c r="T168" s="163">
        <f>Y163</f>
        <v>0</v>
      </c>
      <c r="U168" s="164">
        <f>AA163</f>
        <v>0</v>
      </c>
      <c r="V168" s="165">
        <f>AC163</f>
        <v>0</v>
      </c>
      <c r="W168" s="163">
        <f>Z163</f>
        <v>0</v>
      </c>
      <c r="X168" s="164">
        <f>AB163</f>
        <v>0</v>
      </c>
      <c r="Y168" s="165">
        <f>AD163</f>
        <v>0</v>
      </c>
      <c r="Z168" s="163">
        <f>AE163</f>
        <v>0</v>
      </c>
      <c r="AA168" s="164">
        <f>AG163</f>
        <v>0</v>
      </c>
      <c r="AB168" s="165">
        <f>AI163</f>
        <v>0</v>
      </c>
      <c r="AC168" s="163">
        <f>AF163</f>
        <v>0</v>
      </c>
      <c r="AD168" s="164">
        <f>AH163</f>
        <v>0</v>
      </c>
      <c r="AE168" s="165">
        <f>AJ163</f>
        <v>0</v>
      </c>
    </row>
    <row r="169" spans="1:37" ht="12.75" thickBot="1">
      <c r="D169" s="1"/>
      <c r="E169" s="160"/>
      <c r="F169" s="1"/>
      <c r="G169" s="1"/>
      <c r="H169" s="1"/>
      <c r="I169" s="1"/>
      <c r="N169" s="1"/>
      <c r="O169" s="1"/>
      <c r="P169" s="1"/>
      <c r="Q169" s="1"/>
      <c r="R169" s="1"/>
      <c r="T169" s="206">
        <f>SUM(T168:V168)</f>
        <v>0</v>
      </c>
      <c r="U169" s="207"/>
      <c r="V169" s="207"/>
      <c r="W169" s="207">
        <f>SUM(W168:Y168)</f>
        <v>0</v>
      </c>
      <c r="X169" s="207"/>
      <c r="Y169" s="207"/>
      <c r="Z169" s="207">
        <f>SUM(Z168:AB168)</f>
        <v>0</v>
      </c>
      <c r="AA169" s="207"/>
      <c r="AB169" s="207"/>
      <c r="AC169" s="207">
        <f>SUM(AC168:AE168)</f>
        <v>0</v>
      </c>
      <c r="AD169" s="207"/>
      <c r="AE169" s="207"/>
    </row>
    <row r="170" spans="1:37" customFormat="1" ht="15"/>
    <row r="171" spans="1:37" customFormat="1" ht="15"/>
    <row r="172" spans="1:37" customFormat="1" ht="15"/>
    <row r="173" spans="1:37" customFormat="1" ht="15"/>
    <row r="174" spans="1:37" ht="48.75" thickBot="1">
      <c r="A174" s="19" t="s">
        <v>28</v>
      </c>
      <c r="B174" s="20" t="s">
        <v>29</v>
      </c>
      <c r="C174" s="20" t="s">
        <v>31</v>
      </c>
      <c r="D174" s="21" t="s">
        <v>42</v>
      </c>
      <c r="E174" s="21" t="s">
        <v>43</v>
      </c>
      <c r="F174" s="21" t="s">
        <v>44</v>
      </c>
      <c r="G174" s="22" t="s">
        <v>45</v>
      </c>
      <c r="H174" s="22" t="s">
        <v>46</v>
      </c>
      <c r="I174" s="22" t="s">
        <v>47</v>
      </c>
      <c r="J174" s="39" t="s">
        <v>30</v>
      </c>
      <c r="K174" s="39" t="s">
        <v>4</v>
      </c>
      <c r="L174" s="39" t="s">
        <v>48</v>
      </c>
      <c r="M174" s="39" t="s">
        <v>49</v>
      </c>
      <c r="N174" s="21" t="s">
        <v>81</v>
      </c>
      <c r="O174" s="21" t="s">
        <v>82</v>
      </c>
      <c r="P174" s="22" t="s">
        <v>83</v>
      </c>
      <c r="Q174" s="22" t="s">
        <v>84</v>
      </c>
      <c r="R174" s="24" t="s">
        <v>32</v>
      </c>
      <c r="S174" s="40" t="s">
        <v>0</v>
      </c>
      <c r="T174" s="25" t="s">
        <v>33</v>
      </c>
      <c r="U174" s="25" t="s">
        <v>34</v>
      </c>
      <c r="V174" s="26" t="s">
        <v>35</v>
      </c>
      <c r="W174" s="26" t="s">
        <v>36</v>
      </c>
      <c r="X174" s="27" t="s">
        <v>37</v>
      </c>
      <c r="Y174" s="27" t="s">
        <v>38</v>
      </c>
      <c r="Z174" s="28" t="s">
        <v>39</v>
      </c>
      <c r="AA174" s="28" t="s">
        <v>40</v>
      </c>
      <c r="AB174" s="29" t="s">
        <v>41</v>
      </c>
    </row>
    <row r="175" spans="1:37" ht="12.75" thickBot="1">
      <c r="A175" s="127">
        <v>13</v>
      </c>
      <c r="B175" s="201" t="s">
        <v>60</v>
      </c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2"/>
    </row>
    <row r="176" spans="1:37" ht="96">
      <c r="A176" s="129" t="s">
        <v>15</v>
      </c>
      <c r="B176" s="167" t="s">
        <v>114</v>
      </c>
      <c r="C176" s="70" t="s">
        <v>16</v>
      </c>
      <c r="D176" s="45">
        <v>1</v>
      </c>
      <c r="E176" s="168">
        <v>32</v>
      </c>
      <c r="F176" s="169">
        <v>26</v>
      </c>
      <c r="G176" s="8">
        <v>1</v>
      </c>
      <c r="H176" s="9">
        <v>10</v>
      </c>
      <c r="I176" s="8">
        <v>4</v>
      </c>
      <c r="J176" s="2"/>
      <c r="K176" s="2"/>
      <c r="L176" s="2"/>
      <c r="M176" s="2"/>
      <c r="N176" s="168"/>
      <c r="O176" s="169"/>
      <c r="P176" s="9"/>
      <c r="Q176" s="8"/>
      <c r="R176" s="65"/>
      <c r="S176" s="69"/>
      <c r="T176" s="43">
        <f>ROUND(N176*R176,2)</f>
        <v>0</v>
      </c>
      <c r="U176" s="43">
        <f>ROUND(T176+T176*S176,2)</f>
        <v>0</v>
      </c>
      <c r="V176" s="44">
        <f>ROUND(P176*R176,2)</f>
        <v>0</v>
      </c>
      <c r="W176" s="44">
        <f>ROUND(V176+V176*S176,2)</f>
        <v>0</v>
      </c>
      <c r="X176" s="43">
        <f>ROUND(O176*R176,2)</f>
        <v>0</v>
      </c>
      <c r="Y176" s="43">
        <f>ROUND(X176+X176*S176,2)</f>
        <v>0</v>
      </c>
      <c r="Z176" s="44">
        <f>ROUND(Q176*R176,2)</f>
        <v>0</v>
      </c>
      <c r="AA176" s="44">
        <f>ROUND(Z176+Z176*S176,2)</f>
        <v>0</v>
      </c>
      <c r="AB176" s="61"/>
    </row>
    <row r="177" spans="1:28" ht="96">
      <c r="A177" s="129" t="s">
        <v>17</v>
      </c>
      <c r="B177" s="167" t="s">
        <v>115</v>
      </c>
      <c r="C177" s="70" t="s">
        <v>16</v>
      </c>
      <c r="D177" s="45">
        <v>0</v>
      </c>
      <c r="E177" s="46">
        <v>0</v>
      </c>
      <c r="F177" s="45">
        <v>0</v>
      </c>
      <c r="G177" s="8">
        <v>1</v>
      </c>
      <c r="H177" s="9">
        <v>10</v>
      </c>
      <c r="I177" s="8">
        <v>4</v>
      </c>
      <c r="J177" s="2"/>
      <c r="K177" s="2"/>
      <c r="L177" s="2"/>
      <c r="M177" s="2"/>
      <c r="N177" s="46"/>
      <c r="O177" s="45"/>
      <c r="P177" s="9"/>
      <c r="Q177" s="8"/>
      <c r="R177" s="65"/>
      <c r="S177" s="3"/>
      <c r="T177" s="43">
        <f>ROUND(N177*R177,2)</f>
        <v>0</v>
      </c>
      <c r="U177" s="43">
        <f>ROUND(T177+T177*S177,2)</f>
        <v>0</v>
      </c>
      <c r="V177" s="44">
        <f>ROUND(P177*R177,2)</f>
        <v>0</v>
      </c>
      <c r="W177" s="44">
        <f>ROUND(V177+V177*S177,2)</f>
        <v>0</v>
      </c>
      <c r="X177" s="43">
        <f>ROUND(O177*R177,2)</f>
        <v>0</v>
      </c>
      <c r="Y177" s="43">
        <f>ROUND(X177+X177*S177,2)</f>
        <v>0</v>
      </c>
      <c r="Z177" s="44">
        <f>ROUND(Q177*R177,2)</f>
        <v>0</v>
      </c>
      <c r="AA177" s="44">
        <f>ROUND(Z177+Z177*S177,2)</f>
        <v>0</v>
      </c>
      <c r="AB177" s="61"/>
    </row>
    <row r="178" spans="1:28" ht="96">
      <c r="A178" s="129" t="s">
        <v>18</v>
      </c>
      <c r="B178" s="167" t="s">
        <v>116</v>
      </c>
      <c r="C178" s="70" t="s">
        <v>16</v>
      </c>
      <c r="D178" s="45">
        <v>0</v>
      </c>
      <c r="E178" s="46">
        <v>0</v>
      </c>
      <c r="F178" s="45">
        <v>0</v>
      </c>
      <c r="G178" s="8">
        <v>1</v>
      </c>
      <c r="H178" s="9">
        <v>10</v>
      </c>
      <c r="I178" s="8">
        <v>4</v>
      </c>
      <c r="J178" s="2"/>
      <c r="K178" s="2"/>
      <c r="L178" s="2"/>
      <c r="M178" s="2"/>
      <c r="N178" s="46"/>
      <c r="O178" s="45"/>
      <c r="P178" s="9"/>
      <c r="Q178" s="8"/>
      <c r="R178" s="65"/>
      <c r="S178" s="3"/>
      <c r="T178" s="43">
        <f>ROUND(N178*R178,2)</f>
        <v>0</v>
      </c>
      <c r="U178" s="43">
        <f>ROUND(T178+T178*S178,2)</f>
        <v>0</v>
      </c>
      <c r="V178" s="44">
        <f>ROUND(P178*R178,2)</f>
        <v>0</v>
      </c>
      <c r="W178" s="44">
        <f>ROUND(V178+V178*S178,2)</f>
        <v>0</v>
      </c>
      <c r="X178" s="43">
        <f>ROUND(O178*R178,2)</f>
        <v>0</v>
      </c>
      <c r="Y178" s="43">
        <f>ROUND(X178+X178*S178,2)</f>
        <v>0</v>
      </c>
      <c r="Z178" s="44">
        <f>ROUND(Q178*R178,2)</f>
        <v>0</v>
      </c>
      <c r="AA178" s="44">
        <f>ROUND(Z178+Z178*S178,2)</f>
        <v>0</v>
      </c>
      <c r="AB178" s="61"/>
    </row>
    <row r="179" spans="1:28" ht="192">
      <c r="A179" s="129" t="s">
        <v>19</v>
      </c>
      <c r="B179" s="170" t="s">
        <v>117</v>
      </c>
      <c r="C179" s="49" t="s">
        <v>3</v>
      </c>
      <c r="D179" s="45">
        <v>5</v>
      </c>
      <c r="E179" s="168">
        <v>60</v>
      </c>
      <c r="F179" s="169">
        <v>25</v>
      </c>
      <c r="G179" s="8">
        <v>0</v>
      </c>
      <c r="H179" s="9">
        <v>0</v>
      </c>
      <c r="I179" s="8">
        <v>0</v>
      </c>
      <c r="J179" s="4"/>
      <c r="K179" s="2"/>
      <c r="L179" s="2"/>
      <c r="M179" s="2"/>
      <c r="N179" s="168"/>
      <c r="O179" s="169"/>
      <c r="P179" s="9"/>
      <c r="Q179" s="8"/>
      <c r="R179" s="65"/>
      <c r="S179" s="3"/>
      <c r="T179" s="43">
        <f>ROUND(N179*R179,2)</f>
        <v>0</v>
      </c>
      <c r="U179" s="43">
        <f>ROUND(T179+T179*S179,2)</f>
        <v>0</v>
      </c>
      <c r="V179" s="44">
        <f>ROUND(P179*R179,2)</f>
        <v>0</v>
      </c>
      <c r="W179" s="44">
        <f>ROUND(V179+V179*S179,2)</f>
        <v>0</v>
      </c>
      <c r="X179" s="43">
        <f>ROUND(O179*R179,2)</f>
        <v>0</v>
      </c>
      <c r="Y179" s="43">
        <f>ROUND(X179+X179*S179,2)</f>
        <v>0</v>
      </c>
      <c r="Z179" s="44">
        <f>ROUND(Q179*R179,2)</f>
        <v>0</v>
      </c>
      <c r="AA179" s="44">
        <f>ROUND(Z179+Z179*S179,2)</f>
        <v>0</v>
      </c>
      <c r="AB179" s="61"/>
    </row>
    <row r="180" spans="1:28" ht="192.75" thickBot="1">
      <c r="A180" s="129" t="s">
        <v>20</v>
      </c>
      <c r="B180" s="170" t="s">
        <v>118</v>
      </c>
      <c r="C180" s="49" t="s">
        <v>3</v>
      </c>
      <c r="D180" s="45">
        <v>5</v>
      </c>
      <c r="E180" s="46">
        <v>25</v>
      </c>
      <c r="F180" s="45">
        <v>15</v>
      </c>
      <c r="G180" s="8">
        <v>0</v>
      </c>
      <c r="H180" s="9">
        <v>0</v>
      </c>
      <c r="I180" s="8">
        <v>0</v>
      </c>
      <c r="J180" s="4"/>
      <c r="K180" s="2"/>
      <c r="L180" s="2"/>
      <c r="M180" s="2"/>
      <c r="N180" s="46"/>
      <c r="O180" s="45"/>
      <c r="P180" s="9"/>
      <c r="Q180" s="8"/>
      <c r="R180" s="65"/>
      <c r="S180" s="3"/>
      <c r="T180" s="43">
        <f>ROUND(N180*R180,2)</f>
        <v>0</v>
      </c>
      <c r="U180" s="43">
        <f>ROUND(T180+T180*S180,2)</f>
        <v>0</v>
      </c>
      <c r="V180" s="44">
        <f>ROUND(P180*R180,2)</f>
        <v>0</v>
      </c>
      <c r="W180" s="44">
        <f>ROUND(V180+V180*S180,2)</f>
        <v>0</v>
      </c>
      <c r="X180" s="43">
        <f>ROUND(O180*R180,2)</f>
        <v>0</v>
      </c>
      <c r="Y180" s="43">
        <f>ROUND(X180+X180*S180,2)</f>
        <v>0</v>
      </c>
      <c r="Z180" s="44">
        <f>ROUND(Q180*R180,2)</f>
        <v>0</v>
      </c>
      <c r="AA180" s="44">
        <f>ROUND(Z180+Z180*S180,2)</f>
        <v>0</v>
      </c>
      <c r="AB180" s="61"/>
    </row>
    <row r="181" spans="1:28" ht="13.5" thickBot="1">
      <c r="B181" s="179" t="s">
        <v>85</v>
      </c>
      <c r="C181" s="179"/>
      <c r="D181" s="179"/>
      <c r="E181" s="179"/>
      <c r="F181" s="179"/>
      <c r="G181" s="179"/>
      <c r="H181" s="179"/>
      <c r="I181" s="179"/>
      <c r="J181" s="179"/>
      <c r="K181" s="179"/>
      <c r="S181" s="50" t="s">
        <v>50</v>
      </c>
      <c r="T181" s="51">
        <f t="shared" ref="T181:AA181" si="9">SUM(T176:T180)</f>
        <v>0</v>
      </c>
      <c r="U181" s="51">
        <f t="shared" si="9"/>
        <v>0</v>
      </c>
      <c r="V181" s="51">
        <f t="shared" si="9"/>
        <v>0</v>
      </c>
      <c r="W181" s="51">
        <f t="shared" si="9"/>
        <v>0</v>
      </c>
      <c r="X181" s="51">
        <f t="shared" si="9"/>
        <v>0</v>
      </c>
      <c r="Y181" s="51">
        <f t="shared" si="9"/>
        <v>0</v>
      </c>
      <c r="Z181" s="51">
        <f t="shared" si="9"/>
        <v>0</v>
      </c>
      <c r="AA181" s="52">
        <f t="shared" si="9"/>
        <v>0</v>
      </c>
    </row>
    <row r="182" spans="1:28" ht="13.5" customHeight="1" thickBot="1">
      <c r="B182" s="180" t="s">
        <v>86</v>
      </c>
      <c r="C182" s="180"/>
      <c r="D182" s="180"/>
      <c r="E182" s="180"/>
      <c r="F182" s="180"/>
      <c r="G182" s="180"/>
      <c r="H182" s="180"/>
      <c r="I182" s="180"/>
      <c r="J182" s="180"/>
      <c r="K182" s="180"/>
    </row>
    <row r="183" spans="1:28" ht="15.75" customHeight="1" thickBot="1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P183" s="203" t="s">
        <v>120</v>
      </c>
      <c r="Q183" s="204"/>
      <c r="R183" s="204"/>
      <c r="S183" s="204"/>
      <c r="T183" s="204"/>
      <c r="U183" s="204"/>
      <c r="V183" s="204"/>
      <c r="W183" s="205"/>
      <c r="X183" s="1"/>
      <c r="Y183" s="1"/>
      <c r="Z183" s="1"/>
      <c r="AA183" s="1"/>
    </row>
    <row r="184" spans="1:28" ht="12" customHeight="1">
      <c r="P184" s="193" t="s">
        <v>51</v>
      </c>
      <c r="Q184" s="194"/>
      <c r="R184" s="193" t="s">
        <v>52</v>
      </c>
      <c r="S184" s="194"/>
      <c r="T184" s="195" t="s">
        <v>54</v>
      </c>
      <c r="U184" s="196"/>
      <c r="V184" s="195" t="s">
        <v>53</v>
      </c>
      <c r="W184" s="196"/>
      <c r="X184" s="1"/>
      <c r="Y184" s="1"/>
      <c r="Z184" s="1"/>
      <c r="AA184" s="1"/>
    </row>
    <row r="185" spans="1:28">
      <c r="P185" s="17" t="s">
        <v>55</v>
      </c>
      <c r="Q185" s="18" t="s">
        <v>27</v>
      </c>
      <c r="R185" s="53" t="s">
        <v>55</v>
      </c>
      <c r="S185" s="18" t="s">
        <v>27</v>
      </c>
      <c r="T185" s="53" t="s">
        <v>55</v>
      </c>
      <c r="U185" s="54" t="s">
        <v>27</v>
      </c>
      <c r="V185" s="53" t="s">
        <v>55</v>
      </c>
      <c r="W185" s="54" t="s">
        <v>27</v>
      </c>
      <c r="X185" s="1"/>
      <c r="Y185" s="1"/>
      <c r="Z185" s="1"/>
      <c r="AA185" s="1"/>
    </row>
    <row r="186" spans="1:28" ht="12.75" thickBot="1">
      <c r="P186" s="55">
        <f>T181</f>
        <v>0</v>
      </c>
      <c r="Q186" s="56">
        <f>V181</f>
        <v>0</v>
      </c>
      <c r="R186" s="57">
        <f>U181</f>
        <v>0</v>
      </c>
      <c r="S186" s="56">
        <f>W181</f>
        <v>0</v>
      </c>
      <c r="T186" s="57">
        <f>X181</f>
        <v>0</v>
      </c>
      <c r="U186" s="58">
        <f>Z181</f>
        <v>0</v>
      </c>
      <c r="V186" s="57">
        <f>Y181</f>
        <v>0</v>
      </c>
      <c r="W186" s="58">
        <f>AA181</f>
        <v>0</v>
      </c>
      <c r="X186" s="1"/>
      <c r="Y186" s="1"/>
      <c r="Z186" s="1"/>
      <c r="AA186" s="1"/>
    </row>
    <row r="187" spans="1:28" ht="12.75" thickBot="1">
      <c r="P187" s="197">
        <f>SUM(P186:Q186)</f>
        <v>0</v>
      </c>
      <c r="Q187" s="198"/>
      <c r="R187" s="199">
        <f>SUM(R186:S186)</f>
        <v>0</v>
      </c>
      <c r="S187" s="198"/>
      <c r="T187" s="222">
        <f>SUM(T186:U186)</f>
        <v>0</v>
      </c>
      <c r="U187" s="223"/>
      <c r="V187" s="222">
        <f>SUM(V186:W186)</f>
        <v>0</v>
      </c>
      <c r="W187" s="224"/>
      <c r="X187" s="1"/>
      <c r="Y187" s="1"/>
      <c r="Z187" s="1"/>
      <c r="AA187" s="1"/>
    </row>
    <row r="188" spans="1:28" customFormat="1" ht="15"/>
    <row r="189" spans="1:28" customFormat="1" ht="15"/>
    <row r="191" spans="1:28" ht="12.75" thickBot="1"/>
    <row r="192" spans="1:28" ht="12.75" thickBot="1">
      <c r="P192" s="185" t="s">
        <v>67</v>
      </c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7"/>
    </row>
    <row r="193" spans="16:28" ht="12.75" thickBot="1">
      <c r="P193" s="188" t="s">
        <v>68</v>
      </c>
      <c r="Q193" s="190" t="s">
        <v>51</v>
      </c>
      <c r="R193" s="191"/>
      <c r="S193" s="192"/>
      <c r="T193" s="190" t="s">
        <v>52</v>
      </c>
      <c r="U193" s="191"/>
      <c r="V193" s="192"/>
      <c r="W193" s="190" t="s">
        <v>54</v>
      </c>
      <c r="X193" s="191"/>
      <c r="Y193" s="192"/>
      <c r="Z193" s="190" t="s">
        <v>53</v>
      </c>
      <c r="AA193" s="191"/>
      <c r="AB193" s="192"/>
    </row>
    <row r="194" spans="16:28" ht="15.75" customHeight="1" thickBot="1">
      <c r="P194" s="189"/>
      <c r="Q194" s="119" t="s">
        <v>55</v>
      </c>
      <c r="R194" s="120" t="s">
        <v>27</v>
      </c>
      <c r="S194" s="121" t="s">
        <v>62</v>
      </c>
      <c r="T194" s="122" t="s">
        <v>55</v>
      </c>
      <c r="U194" s="120" t="s">
        <v>27</v>
      </c>
      <c r="V194" s="121" t="s">
        <v>62</v>
      </c>
      <c r="W194" s="122" t="s">
        <v>55</v>
      </c>
      <c r="X194" s="120" t="s">
        <v>27</v>
      </c>
      <c r="Y194" s="121" t="s">
        <v>62</v>
      </c>
      <c r="Z194" s="122" t="s">
        <v>55</v>
      </c>
      <c r="AA194" s="120" t="s">
        <v>27</v>
      </c>
      <c r="AB194" s="121" t="s">
        <v>62</v>
      </c>
    </row>
    <row r="195" spans="16:28">
      <c r="P195" s="6" t="s">
        <v>15</v>
      </c>
      <c r="Q195" s="117">
        <f>P12</f>
        <v>0</v>
      </c>
      <c r="R195" s="118">
        <f>Q12</f>
        <v>0</v>
      </c>
      <c r="S195" s="16"/>
      <c r="T195" s="117">
        <f>R12</f>
        <v>0</v>
      </c>
      <c r="U195" s="118">
        <f>S12</f>
        <v>0</v>
      </c>
      <c r="V195" s="16"/>
      <c r="W195" s="117">
        <f>T12</f>
        <v>0</v>
      </c>
      <c r="X195" s="118">
        <f>U12</f>
        <v>0</v>
      </c>
      <c r="Y195" s="15"/>
      <c r="Z195" s="117">
        <f>V12</f>
        <v>0</v>
      </c>
      <c r="AA195" s="118">
        <f>W12</f>
        <v>0</v>
      </c>
      <c r="AB195" s="15"/>
    </row>
    <row r="196" spans="16:28">
      <c r="P196" s="6" t="s">
        <v>17</v>
      </c>
      <c r="Q196" s="117">
        <f>P26</f>
        <v>0</v>
      </c>
      <c r="R196" s="118">
        <f>Q26</f>
        <v>0</v>
      </c>
      <c r="S196" s="16"/>
      <c r="T196" s="117">
        <f>R26</f>
        <v>0</v>
      </c>
      <c r="U196" s="118">
        <f>S26</f>
        <v>0</v>
      </c>
      <c r="V196" s="16"/>
      <c r="W196" s="117">
        <f>T26</f>
        <v>0</v>
      </c>
      <c r="X196" s="118">
        <f>U26</f>
        <v>0</v>
      </c>
      <c r="Y196" s="15"/>
      <c r="Z196" s="117">
        <f>V26</f>
        <v>0</v>
      </c>
      <c r="AA196" s="118">
        <f>W26</f>
        <v>0</v>
      </c>
      <c r="AB196" s="15"/>
    </row>
    <row r="197" spans="16:28">
      <c r="P197" s="6" t="s">
        <v>18</v>
      </c>
      <c r="Q197" s="117">
        <f>P41</f>
        <v>0</v>
      </c>
      <c r="R197" s="118">
        <f>Q41</f>
        <v>0</v>
      </c>
      <c r="S197" s="16"/>
      <c r="T197" s="117">
        <f>R41</f>
        <v>0</v>
      </c>
      <c r="U197" s="118">
        <f>S41</f>
        <v>0</v>
      </c>
      <c r="V197" s="16"/>
      <c r="W197" s="117">
        <f>T41</f>
        <v>0</v>
      </c>
      <c r="X197" s="118">
        <f>U41</f>
        <v>0</v>
      </c>
      <c r="Y197" s="15"/>
      <c r="Z197" s="117">
        <f>V41</f>
        <v>0</v>
      </c>
      <c r="AA197" s="118">
        <f>W41</f>
        <v>0</v>
      </c>
      <c r="AB197" s="15"/>
    </row>
    <row r="198" spans="16:28">
      <c r="P198" s="6" t="s">
        <v>19</v>
      </c>
      <c r="Q198" s="117">
        <f>M54</f>
        <v>0</v>
      </c>
      <c r="R198" s="16"/>
      <c r="S198" s="16"/>
      <c r="T198" s="117">
        <f>N54</f>
        <v>0</v>
      </c>
      <c r="U198" s="16"/>
      <c r="V198" s="16"/>
      <c r="W198" s="117">
        <f>O54</f>
        <v>0</v>
      </c>
      <c r="X198" s="16"/>
      <c r="Y198" s="15"/>
      <c r="Z198" s="117">
        <f>P54</f>
        <v>0</v>
      </c>
      <c r="AA198" s="15"/>
      <c r="AB198" s="15"/>
    </row>
    <row r="199" spans="16:28">
      <c r="P199" s="6" t="s">
        <v>20</v>
      </c>
      <c r="Q199" s="117">
        <f>M66</f>
        <v>0</v>
      </c>
      <c r="R199" s="16"/>
      <c r="S199" s="16"/>
      <c r="T199" s="117">
        <f>N66</f>
        <v>0</v>
      </c>
      <c r="U199" s="16"/>
      <c r="V199" s="16"/>
      <c r="W199" s="117">
        <f>O66</f>
        <v>0</v>
      </c>
      <c r="X199" s="16"/>
      <c r="Y199" s="15"/>
      <c r="Z199" s="117">
        <f>P66</f>
        <v>0</v>
      </c>
      <c r="AA199" s="15"/>
      <c r="AB199" s="15"/>
    </row>
    <row r="200" spans="16:28">
      <c r="P200" s="6" t="s">
        <v>21</v>
      </c>
      <c r="Q200" s="117">
        <f>M83</f>
        <v>0</v>
      </c>
      <c r="R200" s="16"/>
      <c r="S200" s="16"/>
      <c r="T200" s="117">
        <f>N83</f>
        <v>0</v>
      </c>
      <c r="U200" s="16"/>
      <c r="V200" s="16"/>
      <c r="W200" s="117">
        <f>O83</f>
        <v>0</v>
      </c>
      <c r="X200" s="16"/>
      <c r="Y200" s="15"/>
      <c r="Z200" s="117">
        <f>P83</f>
        <v>0</v>
      </c>
      <c r="AA200" s="15"/>
      <c r="AB200" s="15"/>
    </row>
    <row r="201" spans="16:28">
      <c r="P201" s="6" t="s">
        <v>22</v>
      </c>
      <c r="Q201" s="117">
        <f>M95</f>
        <v>0</v>
      </c>
      <c r="R201" s="16"/>
      <c r="S201" s="16"/>
      <c r="T201" s="117">
        <f>N95</f>
        <v>0</v>
      </c>
      <c r="U201" s="16"/>
      <c r="V201" s="16"/>
      <c r="W201" s="117">
        <f>O95</f>
        <v>0</v>
      </c>
      <c r="X201" s="16"/>
      <c r="Y201" s="15"/>
      <c r="Z201" s="117">
        <f>P95</f>
        <v>0</v>
      </c>
      <c r="AA201" s="15"/>
      <c r="AB201" s="15"/>
    </row>
    <row r="202" spans="16:28">
      <c r="P202" s="6" t="s">
        <v>23</v>
      </c>
      <c r="Q202" s="117">
        <f>M107</f>
        <v>0</v>
      </c>
      <c r="R202" s="16"/>
      <c r="S202" s="16"/>
      <c r="T202" s="117">
        <f>N107</f>
        <v>0</v>
      </c>
      <c r="U202" s="16"/>
      <c r="V202" s="16"/>
      <c r="W202" s="117">
        <f>O107</f>
        <v>0</v>
      </c>
      <c r="X202" s="16"/>
      <c r="Y202" s="15"/>
      <c r="Z202" s="117">
        <f>P107</f>
        <v>0</v>
      </c>
      <c r="AA202" s="15"/>
      <c r="AB202" s="15"/>
    </row>
    <row r="203" spans="16:28">
      <c r="P203" s="6" t="s">
        <v>24</v>
      </c>
      <c r="Q203" s="117">
        <f>M121</f>
        <v>0</v>
      </c>
      <c r="R203" s="16"/>
      <c r="S203" s="15"/>
      <c r="T203" s="117">
        <f>N121</f>
        <v>0</v>
      </c>
      <c r="U203" s="16"/>
      <c r="V203" s="15"/>
      <c r="W203" s="117">
        <f>O121</f>
        <v>0</v>
      </c>
      <c r="X203" s="16"/>
      <c r="Y203" s="15"/>
      <c r="Z203" s="117">
        <f>P121</f>
        <v>0</v>
      </c>
      <c r="AA203" s="16"/>
      <c r="AB203" s="15"/>
    </row>
    <row r="204" spans="16:28">
      <c r="P204" s="6" t="s">
        <v>25</v>
      </c>
      <c r="Q204" s="16"/>
      <c r="R204" s="118">
        <f>M133</f>
        <v>0</v>
      </c>
      <c r="S204" s="16"/>
      <c r="T204" s="16"/>
      <c r="U204" s="118">
        <f>N133</f>
        <v>0</v>
      </c>
      <c r="V204" s="16"/>
      <c r="W204" s="16"/>
      <c r="X204" s="118">
        <f>O133</f>
        <v>0</v>
      </c>
      <c r="Y204" s="15"/>
      <c r="Z204" s="15"/>
      <c r="AA204" s="118">
        <f>P133</f>
        <v>0</v>
      </c>
      <c r="AB204" s="15"/>
    </row>
    <row r="205" spans="16:28">
      <c r="P205" s="6" t="s">
        <v>26</v>
      </c>
      <c r="Q205" s="16"/>
      <c r="R205" s="118">
        <f>M154</f>
        <v>0</v>
      </c>
      <c r="S205" s="16"/>
      <c r="T205" s="16"/>
      <c r="U205" s="118">
        <f>N154</f>
        <v>0</v>
      </c>
      <c r="V205" s="16"/>
      <c r="W205" s="16"/>
      <c r="X205" s="118">
        <f>O154</f>
        <v>0</v>
      </c>
      <c r="Y205" s="15"/>
      <c r="Z205" s="15"/>
      <c r="AA205" s="118">
        <f>P154</f>
        <v>0</v>
      </c>
      <c r="AB205" s="15"/>
    </row>
    <row r="206" spans="16:28">
      <c r="P206" s="6" t="s">
        <v>121</v>
      </c>
      <c r="Q206" s="117">
        <f>T168</f>
        <v>0</v>
      </c>
      <c r="R206" s="118">
        <f t="shared" ref="R206:AB206" si="10">U168</f>
        <v>0</v>
      </c>
      <c r="S206" s="174">
        <f t="shared" si="10"/>
        <v>0</v>
      </c>
      <c r="T206" s="117">
        <f t="shared" si="10"/>
        <v>0</v>
      </c>
      <c r="U206" s="118">
        <f t="shared" si="10"/>
        <v>0</v>
      </c>
      <c r="V206" s="174">
        <f t="shared" si="10"/>
        <v>0</v>
      </c>
      <c r="W206" s="117">
        <f t="shared" si="10"/>
        <v>0</v>
      </c>
      <c r="X206" s="118">
        <f t="shared" si="10"/>
        <v>0</v>
      </c>
      <c r="Y206" s="174">
        <f t="shared" si="10"/>
        <v>0</v>
      </c>
      <c r="Z206" s="117">
        <f t="shared" si="10"/>
        <v>0</v>
      </c>
      <c r="AA206" s="118">
        <f t="shared" si="10"/>
        <v>0</v>
      </c>
      <c r="AB206" s="174">
        <f t="shared" si="10"/>
        <v>0</v>
      </c>
    </row>
    <row r="207" spans="16:28" ht="12.75" thickBot="1">
      <c r="P207" s="6" t="s">
        <v>122</v>
      </c>
      <c r="Q207" s="117">
        <f>P186</f>
        <v>0</v>
      </c>
      <c r="R207" s="118">
        <f>Q186</f>
        <v>0</v>
      </c>
      <c r="S207" s="177"/>
      <c r="T207" s="173">
        <f>R186</f>
        <v>0</v>
      </c>
      <c r="U207" s="178">
        <f>S186</f>
        <v>0</v>
      </c>
      <c r="V207" s="177"/>
      <c r="W207" s="117">
        <f>T186</f>
        <v>0</v>
      </c>
      <c r="X207" s="118">
        <f>U186</f>
        <v>0</v>
      </c>
      <c r="Y207" s="177"/>
      <c r="Z207" s="117">
        <f>V186</f>
        <v>0</v>
      </c>
      <c r="AA207" s="118">
        <f>W186</f>
        <v>0</v>
      </c>
      <c r="AB207" s="177"/>
    </row>
    <row r="208" spans="16:28" ht="12.75" thickBot="1">
      <c r="P208" s="123" t="s">
        <v>50</v>
      </c>
      <c r="Q208" s="124">
        <f>SUM(Q195:Q207)</f>
        <v>0</v>
      </c>
      <c r="R208" s="125">
        <f t="shared" ref="R208:AB208" si="11">SUM(R195:R207)</f>
        <v>0</v>
      </c>
      <c r="S208" s="126">
        <f t="shared" si="11"/>
        <v>0</v>
      </c>
      <c r="T208" s="124">
        <f t="shared" si="11"/>
        <v>0</v>
      </c>
      <c r="U208" s="125">
        <f t="shared" si="11"/>
        <v>0</v>
      </c>
      <c r="V208" s="126">
        <f t="shared" si="11"/>
        <v>0</v>
      </c>
      <c r="W208" s="124">
        <f t="shared" si="11"/>
        <v>0</v>
      </c>
      <c r="X208" s="125">
        <f t="shared" si="11"/>
        <v>0</v>
      </c>
      <c r="Y208" s="126">
        <f t="shared" si="11"/>
        <v>0</v>
      </c>
      <c r="Z208" s="124">
        <f t="shared" si="11"/>
        <v>0</v>
      </c>
      <c r="AA208" s="125">
        <f t="shared" si="11"/>
        <v>0</v>
      </c>
      <c r="AB208" s="126">
        <f t="shared" si="11"/>
        <v>0</v>
      </c>
    </row>
    <row r="209" spans="16:28" ht="12.75" thickBot="1">
      <c r="P209" s="35" t="s">
        <v>69</v>
      </c>
      <c r="Q209" s="181">
        <f>SUM(Q208:S208)</f>
        <v>0</v>
      </c>
      <c r="R209" s="182"/>
      <c r="S209" s="183"/>
      <c r="T209" s="181">
        <f>SUM(T208:V208)</f>
        <v>0</v>
      </c>
      <c r="U209" s="182"/>
      <c r="V209" s="183"/>
      <c r="W209" s="181">
        <f>SUM(W208:Y208)</f>
        <v>0</v>
      </c>
      <c r="X209" s="182"/>
      <c r="Y209" s="183"/>
      <c r="Z209" s="181">
        <f>SUM(Z208:AB208)</f>
        <v>0</v>
      </c>
      <c r="AA209" s="182"/>
      <c r="AB209" s="183"/>
    </row>
  </sheetData>
  <mergeCells count="68">
    <mergeCell ref="A1:Q1"/>
    <mergeCell ref="Z193:AB193"/>
    <mergeCell ref="M81:P81"/>
    <mergeCell ref="M93:P93"/>
    <mergeCell ref="M105:P105"/>
    <mergeCell ref="M119:P119"/>
    <mergeCell ref="M131:P131"/>
    <mergeCell ref="P193:P194"/>
    <mergeCell ref="Q193:S193"/>
    <mergeCell ref="P187:Q187"/>
    <mergeCell ref="R187:S187"/>
    <mergeCell ref="T187:U187"/>
    <mergeCell ref="V187:W187"/>
    <mergeCell ref="T165:AE165"/>
    <mergeCell ref="W169:Y169"/>
    <mergeCell ref="Z169:AB169"/>
    <mergeCell ref="AC169:AE169"/>
    <mergeCell ref="R39:S39"/>
    <mergeCell ref="T39:U39"/>
    <mergeCell ref="V39:W39"/>
    <mergeCell ref="P42:Q42"/>
    <mergeCell ref="R42:S42"/>
    <mergeCell ref="T42:U42"/>
    <mergeCell ref="V42:W42"/>
    <mergeCell ref="M52:P52"/>
    <mergeCell ref="M64:P64"/>
    <mergeCell ref="T193:V193"/>
    <mergeCell ref="W193:Y193"/>
    <mergeCell ref="P9:W9"/>
    <mergeCell ref="P10:Q10"/>
    <mergeCell ref="R10:S10"/>
    <mergeCell ref="T10:U10"/>
    <mergeCell ref="V10:W10"/>
    <mergeCell ref="P13:Q13"/>
    <mergeCell ref="R13:S13"/>
    <mergeCell ref="T13:U13"/>
    <mergeCell ref="V13:W13"/>
    <mergeCell ref="P23:W23"/>
    <mergeCell ref="P24:Q24"/>
    <mergeCell ref="R24:S24"/>
    <mergeCell ref="T24:U24"/>
    <mergeCell ref="V24:W24"/>
    <mergeCell ref="P27:Q27"/>
    <mergeCell ref="R27:S27"/>
    <mergeCell ref="T27:U27"/>
    <mergeCell ref="V27:W27"/>
    <mergeCell ref="P38:W38"/>
    <mergeCell ref="P39:Q39"/>
    <mergeCell ref="T209:V209"/>
    <mergeCell ref="W209:Y209"/>
    <mergeCell ref="Z209:AB209"/>
    <mergeCell ref="Q209:S209"/>
    <mergeCell ref="B160:AK160"/>
    <mergeCell ref="B163:K163"/>
    <mergeCell ref="B164:K164"/>
    <mergeCell ref="T166:V166"/>
    <mergeCell ref="W166:Y166"/>
    <mergeCell ref="Z166:AB166"/>
    <mergeCell ref="AC166:AE166"/>
    <mergeCell ref="T169:V169"/>
    <mergeCell ref="M152:P152"/>
    <mergeCell ref="P192:AB192"/>
    <mergeCell ref="B175:AB175"/>
    <mergeCell ref="P184:Q184"/>
    <mergeCell ref="R184:S184"/>
    <mergeCell ref="T184:U184"/>
    <mergeCell ref="V184:W184"/>
    <mergeCell ref="P183:W183"/>
  </mergeCells>
  <pageMargins left="7.874015748031496E-2" right="7.874015748031496E-2" top="0.19685039370078741" bottom="0.23622047244094491" header="7.874015748031496E-2" footer="0.11811023622047245"/>
  <pageSetup paperSize="9" scale="26" fitToHeight="0" orientation="landscape" horizontalDpi="4294967293" verticalDpi="4294967293" r:id="rId1"/>
  <headerFooter>
    <oddHeader>&amp;L190/PN/ZP/D/2024&amp;CFormularz asortymentowo-cenowy&amp;RZałącznik nr 2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DODATEK</vt:lpstr>
      <vt:lpstr>CAŁOŚĆ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Zdzislawa Cywinska</dc:creator>
  <cp:lastModifiedBy>Maria Dyl-Niedźwiecka</cp:lastModifiedBy>
  <cp:lastPrinted>2024-10-30T08:33:43Z</cp:lastPrinted>
  <dcterms:created xsi:type="dcterms:W3CDTF">2021-06-14T09:21:29Z</dcterms:created>
  <dcterms:modified xsi:type="dcterms:W3CDTF">2024-12-30T10:20:24Z</dcterms:modified>
</cp:coreProperties>
</file>