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5B6E2C94-E50D-4D87-89DD-BA475D756F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ESTAWIENIE WG SZKÓŁ" sheetId="1" r:id="rId1"/>
  </sheets>
  <calcPr calcId="181029"/>
</workbook>
</file>

<file path=xl/calcChain.xml><?xml version="1.0" encoding="utf-8"?>
<calcChain xmlns="http://schemas.openxmlformats.org/spreadsheetml/2006/main">
  <c r="E141" i="1" l="1"/>
  <c r="E140" i="1"/>
  <c r="E139" i="1"/>
  <c r="C136" i="1"/>
  <c r="E133" i="1"/>
  <c r="E134" i="1" s="1"/>
  <c r="E128" i="1"/>
  <c r="F128" i="1" s="1"/>
  <c r="E114" i="1"/>
  <c r="F114" i="1" s="1"/>
  <c r="E85" i="1"/>
  <c r="F85" i="1" s="1"/>
  <c r="E84" i="1"/>
  <c r="F84" i="1" s="1"/>
  <c r="E81" i="1"/>
  <c r="F81" i="1" s="1"/>
  <c r="C55" i="1"/>
  <c r="C87" i="1"/>
  <c r="C106" i="1"/>
  <c r="E54" i="1"/>
  <c r="F54" i="1" s="1"/>
  <c r="E52" i="1"/>
  <c r="F52" i="1" s="1"/>
  <c r="E51" i="1"/>
  <c r="F51" i="1" s="1"/>
  <c r="E50" i="1"/>
  <c r="F50" i="1" s="1"/>
  <c r="E49" i="1"/>
  <c r="F49" i="1" s="1"/>
  <c r="E47" i="1"/>
  <c r="F47" i="1" s="1"/>
  <c r="E119" i="1"/>
  <c r="F119" i="1" s="1"/>
  <c r="E118" i="1"/>
  <c r="F118" i="1" s="1"/>
  <c r="E117" i="1"/>
  <c r="F117" i="1" s="1"/>
  <c r="E116" i="1"/>
  <c r="F116" i="1" s="1"/>
  <c r="E76" i="1"/>
  <c r="F76" i="1" s="1"/>
  <c r="E79" i="1"/>
  <c r="F79" i="1" s="1"/>
  <c r="E26" i="1"/>
  <c r="F26" i="1" s="1"/>
  <c r="C129" i="1"/>
  <c r="E14" i="1"/>
  <c r="F14" i="1" s="1"/>
  <c r="F133" i="1" l="1"/>
  <c r="F134" i="1" s="1"/>
  <c r="F136" i="1" s="1"/>
  <c r="C121" i="1"/>
  <c r="C122" i="1" s="1"/>
  <c r="E120" i="1"/>
  <c r="F120" i="1" s="1"/>
  <c r="E115" i="1"/>
  <c r="F115" i="1" s="1"/>
  <c r="E82" i="1"/>
  <c r="F82" i="1" s="1"/>
  <c r="E86" i="1"/>
  <c r="F86" i="1" s="1"/>
  <c r="E83" i="1"/>
  <c r="F83" i="1" s="1"/>
  <c r="E80" i="1"/>
  <c r="F80" i="1" s="1"/>
  <c r="E78" i="1"/>
  <c r="F78" i="1" s="1"/>
  <c r="E9" i="1"/>
  <c r="F9" i="1" s="1"/>
  <c r="E110" i="1" l="1"/>
  <c r="F110" i="1" s="1"/>
  <c r="E77" i="1" l="1"/>
  <c r="F77" i="1" s="1"/>
  <c r="E94" i="1" l="1"/>
  <c r="F94" i="1" s="1"/>
  <c r="E60" i="1"/>
  <c r="F60" i="1" s="1"/>
  <c r="E127" i="1" l="1"/>
  <c r="F127" i="1" s="1"/>
  <c r="E126" i="1"/>
  <c r="F126" i="1" s="1"/>
  <c r="E113" i="1"/>
  <c r="F113" i="1" s="1"/>
  <c r="E112" i="1"/>
  <c r="F112" i="1" s="1"/>
  <c r="E111" i="1"/>
  <c r="F111" i="1" s="1"/>
  <c r="E109" i="1"/>
  <c r="E108" i="1"/>
  <c r="F108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3" i="1"/>
  <c r="F93" i="1" s="1"/>
  <c r="E92" i="1"/>
  <c r="F92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59" i="1"/>
  <c r="E53" i="1"/>
  <c r="F53" i="1" s="1"/>
  <c r="E48" i="1"/>
  <c r="F48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C28" i="1"/>
  <c r="E27" i="1"/>
  <c r="F27" i="1" s="1"/>
  <c r="E25" i="1"/>
  <c r="F25" i="1" s="1"/>
  <c r="E24" i="1"/>
  <c r="F24" i="1" s="1"/>
  <c r="E23" i="1"/>
  <c r="F23" i="1" s="1"/>
  <c r="E22" i="1"/>
  <c r="F22" i="1" s="1"/>
  <c r="C18" i="1"/>
  <c r="E17" i="1"/>
  <c r="F17" i="1" s="1"/>
  <c r="E16" i="1"/>
  <c r="F16" i="1" s="1"/>
  <c r="E15" i="1"/>
  <c r="F15" i="1" s="1"/>
  <c r="C10" i="1"/>
  <c r="E8" i="1"/>
  <c r="F8" i="1" s="1"/>
  <c r="E7" i="1"/>
  <c r="F7" i="1" s="1"/>
  <c r="F10" i="1" l="1"/>
  <c r="F129" i="1"/>
  <c r="F59" i="1"/>
  <c r="F87" i="1" s="1"/>
  <c r="E87" i="1"/>
  <c r="F32" i="1"/>
  <c r="F55" i="1" s="1"/>
  <c r="E55" i="1"/>
  <c r="F109" i="1"/>
  <c r="F122" i="1" s="1"/>
  <c r="E122" i="1"/>
  <c r="F18" i="1"/>
  <c r="E18" i="1"/>
  <c r="E28" i="1"/>
  <c r="F28" i="1"/>
  <c r="E10" i="1"/>
  <c r="E129" i="1"/>
</calcChain>
</file>

<file path=xl/sharedStrings.xml><?xml version="1.0" encoding="utf-8"?>
<sst xmlns="http://schemas.openxmlformats.org/spreadsheetml/2006/main" count="190" uniqueCount="99">
  <si>
    <t>Zespół Szkolno – Przedszkolny w Wiatrowie</t>
  </si>
  <si>
    <t xml:space="preserve">Miejscowość </t>
  </si>
  <si>
    <t>Ilość uczniów</t>
  </si>
  <si>
    <t>Dowóz i odwóz</t>
  </si>
  <si>
    <t xml:space="preserve">Przysieka </t>
  </si>
  <si>
    <t>Czekanowo</t>
  </si>
  <si>
    <t>Łęgowo</t>
  </si>
  <si>
    <t>Toniszewo</t>
  </si>
  <si>
    <t>Grylewo</t>
  </si>
  <si>
    <t>Kobylec</t>
  </si>
  <si>
    <t>Kopaszyn</t>
  </si>
  <si>
    <t>Kaliszany</t>
  </si>
  <si>
    <t>Zespół Szkolno – Przedszkolny w Łeknie</t>
  </si>
  <si>
    <t>Łukowo</t>
  </si>
  <si>
    <t>Łukowo Wieś</t>
  </si>
  <si>
    <t>Łukowo Rudki</t>
  </si>
  <si>
    <t>Micharzewo</t>
  </si>
  <si>
    <t>Nowa Wieś - leśniczówka</t>
  </si>
  <si>
    <t>Rąbczyn</t>
  </si>
  <si>
    <t>Redgoszcz</t>
  </si>
  <si>
    <t>Odwóz</t>
  </si>
  <si>
    <t>Brzeźno Stare</t>
  </si>
  <si>
    <t>Brzeźno Stare skrzyż.</t>
  </si>
  <si>
    <t>Koninek</t>
  </si>
  <si>
    <t>Krosno</t>
  </si>
  <si>
    <t>Werkowo sklep</t>
  </si>
  <si>
    <t>Werkowo</t>
  </si>
  <si>
    <t>Bukowiec</t>
  </si>
  <si>
    <t>Tarnowo Pałuckie</t>
  </si>
  <si>
    <t>Siedleczko</t>
  </si>
  <si>
    <t>Wiatrowo</t>
  </si>
  <si>
    <t>Wiatrowo Las</t>
  </si>
  <si>
    <t>Przysieczyn</t>
  </si>
  <si>
    <t>Długa Wieś</t>
  </si>
  <si>
    <t>Bartodzieje</t>
  </si>
  <si>
    <t>Sienno</t>
  </si>
  <si>
    <t>Mikołajewo</t>
  </si>
  <si>
    <t>Rudniczyn</t>
  </si>
  <si>
    <t>Rudnicze</t>
  </si>
  <si>
    <t>Bobrowniki</t>
  </si>
  <si>
    <t>Jakubowo</t>
  </si>
  <si>
    <t>Potulice</t>
  </si>
  <si>
    <t>Potuły</t>
  </si>
  <si>
    <t>Runowo</t>
  </si>
  <si>
    <t>Kamienica</t>
  </si>
  <si>
    <t>Dąbkowice</t>
  </si>
  <si>
    <t>Nowe</t>
  </si>
  <si>
    <t>Sarbka</t>
  </si>
  <si>
    <t>Runowskie</t>
  </si>
  <si>
    <t>Żelice</t>
  </si>
  <si>
    <t>Nowa Wieś</t>
  </si>
  <si>
    <t>Szkoła Podstawowa w Siennie</t>
  </si>
  <si>
    <t xml:space="preserve">Wartość biletów netto </t>
  </si>
  <si>
    <t>Wyszczególnienie usług</t>
  </si>
  <si>
    <t>Wartość biletów brutto</t>
  </si>
  <si>
    <t>Wyszczególnienie uslug</t>
  </si>
  <si>
    <t>Wyszczególnienie</t>
  </si>
  <si>
    <r>
      <t xml:space="preserve"> </t>
    </r>
    <r>
      <rPr>
        <b/>
        <sz val="11"/>
        <rFont val="Times New Roman"/>
        <family val="1"/>
        <charset val="238"/>
      </rPr>
      <t>dowóz i odwóz</t>
    </r>
  </si>
  <si>
    <t>Pokrzywnica</t>
  </si>
  <si>
    <t>Sieńsko</t>
  </si>
  <si>
    <t>Nowe Brzeźno</t>
  </si>
  <si>
    <t>Kołybiec</t>
  </si>
  <si>
    <t>Rąbczyn (Augustynowo)</t>
  </si>
  <si>
    <t>Razem:</t>
  </si>
  <si>
    <t xml:space="preserve">Razem </t>
  </si>
  <si>
    <t>Szkoła Podstawowa im. Marii Konopnickiej w Wągrowcu</t>
  </si>
  <si>
    <t>Szkoła Podstawowa  w Żelicach</t>
  </si>
  <si>
    <t xml:space="preserve">FORMULARZ CENOWY </t>
  </si>
  <si>
    <t>Dowóz</t>
  </si>
  <si>
    <t>Szkoła Podstawowa w Żelicach</t>
  </si>
  <si>
    <t>Oddział Przedszkolny w Potulicach</t>
  </si>
  <si>
    <t>dowóz i odwóz</t>
  </si>
  <si>
    <t>Zespół Szkolno - Przedszkolny w Pawłowie Żońskim</t>
  </si>
  <si>
    <t>Brzeźno Stare wyb.</t>
  </si>
  <si>
    <t>Łaziska</t>
  </si>
  <si>
    <t>Ochodza</t>
  </si>
  <si>
    <t>Rgielsko</t>
  </si>
  <si>
    <t xml:space="preserve">Szkoła Podstawowa w Łaziskach </t>
  </si>
  <si>
    <t>Jankowo</t>
  </si>
  <si>
    <t>Wiatrowiec</t>
  </si>
  <si>
    <t>Rudnicze wyb</t>
  </si>
  <si>
    <t>Werkowo Dworzec Kolejowy</t>
  </si>
  <si>
    <t>Brzeźno Stare wyb. - Łekno -Brzezno Stare.</t>
  </si>
  <si>
    <t>Runówko</t>
  </si>
  <si>
    <t>Razem</t>
  </si>
  <si>
    <t>x</t>
  </si>
  <si>
    <r>
      <t xml:space="preserve">Podatek VAT- </t>
    </r>
    <r>
      <rPr>
        <b/>
        <sz val="12"/>
        <color rgb="FFFF0000"/>
        <rFont val="Calibri"/>
        <family val="2"/>
        <charset val="238"/>
        <scheme val="minor"/>
      </rPr>
      <t>wpisać do druku oferty</t>
    </r>
  </si>
  <si>
    <t xml:space="preserve">PODSUMOWANIE </t>
  </si>
  <si>
    <t>Pawłowo Żońskie</t>
  </si>
  <si>
    <t>Bracholin</t>
  </si>
  <si>
    <t xml:space="preserve">Ogółem </t>
  </si>
  <si>
    <r>
      <t xml:space="preserve">OGÓŁEM BRUTTO - </t>
    </r>
    <r>
      <rPr>
        <b/>
        <sz val="12"/>
        <color rgb="FFFF0000"/>
        <rFont val="Calibri"/>
        <family val="2"/>
        <charset val="238"/>
        <scheme val="minor"/>
      </rPr>
      <t>wpisać do druku oferty</t>
    </r>
  </si>
  <si>
    <t>Bilety dla uczniów z obwodu szkoły, których odległość z domu do szkoły nie przekracza 3 km</t>
  </si>
  <si>
    <t>Załacznik Nr 1 A do SWZ</t>
  </si>
  <si>
    <t xml:space="preserve">„Dowóz uczniów z Gminy Wągrowiec do placówek oświatowych"
</t>
  </si>
  <si>
    <t xml:space="preserve">Cena biletu miesięcznego netto </t>
  </si>
  <si>
    <t>Cena biletu miesięcznego netto</t>
  </si>
  <si>
    <t xml:space="preserve">Cena biletu miesięcznego netto  </t>
  </si>
  <si>
    <r>
      <t>Ogółem NETTO za 5 miesięcy -</t>
    </r>
    <r>
      <rPr>
        <b/>
        <sz val="12"/>
        <color rgb="FFFF0000"/>
        <rFont val="Calibri"/>
        <family val="2"/>
        <charset val="238"/>
        <scheme val="minor"/>
      </rPr>
      <t>wpisać do druku oferty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</si>
</sst>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justify" vertical="center" wrapText="1"/>
    </xf>
    <xf numFmtId="4" fontId="3" fillId="0" borderId="3" xfId="0" applyNumberFormat="1" applyFont="1" applyBorder="1" applyAlignment="1">
      <alignment vertical="center" wrapText="1"/>
    </xf>
    <xf numFmtId="0" fontId="3" fillId="0" borderId="3" xfId="0" applyFont="1" applyBorder="1"/>
    <xf numFmtId="4" fontId="3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3" fillId="0" borderId="9" xfId="0" applyFont="1" applyBorder="1"/>
    <xf numFmtId="0" fontId="5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4" fontId="5" fillId="6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4" fontId="3" fillId="0" borderId="9" xfId="0" applyNumberFormat="1" applyFont="1" applyBorder="1"/>
    <xf numFmtId="4" fontId="3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2" fontId="8" fillId="0" borderId="10" xfId="0" applyNumberFormat="1" applyFont="1" applyBorder="1"/>
    <xf numFmtId="4" fontId="7" fillId="6" borderId="1" xfId="0" applyNumberFormat="1" applyFont="1" applyFill="1" applyBorder="1"/>
    <xf numFmtId="4" fontId="10" fillId="0" borderId="1" xfId="0" applyNumberFormat="1" applyFont="1" applyBorder="1" applyAlignment="1">
      <alignment horizontal="right"/>
    </xf>
    <xf numFmtId="1" fontId="7" fillId="6" borderId="1" xfId="0" applyNumberFormat="1" applyFont="1" applyFill="1" applyBorder="1" applyAlignment="1">
      <alignment horizontal="center"/>
    </xf>
    <xf numFmtId="4" fontId="0" fillId="6" borderId="1" xfId="0" applyNumberFormat="1" applyFill="1" applyBorder="1" applyAlignment="1">
      <alignment horizontal="right"/>
    </xf>
    <xf numFmtId="0" fontId="7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4" fontId="7" fillId="3" borderId="1" xfId="0" applyNumberFormat="1" applyFont="1" applyFill="1" applyBorder="1"/>
    <xf numFmtId="4" fontId="8" fillId="3" borderId="1" xfId="0" applyNumberFormat="1" applyFont="1" applyFill="1" applyBorder="1"/>
    <xf numFmtId="1" fontId="2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7" borderId="1" xfId="0" applyNumberFormat="1" applyFont="1" applyFill="1" applyBorder="1" applyAlignment="1">
      <alignment horizontal="right" vertical="center" wrapText="1"/>
    </xf>
    <xf numFmtId="4" fontId="8" fillId="7" borderId="1" xfId="0" applyNumberFormat="1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left" wrapText="1"/>
    </xf>
    <xf numFmtId="0" fontId="8" fillId="6" borderId="8" xfId="0" applyFont="1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7" fillId="6" borderId="1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2"/>
  <sheetViews>
    <sheetView tabSelected="1" workbookViewId="0">
      <selection activeCell="E142" sqref="E142"/>
    </sheetView>
  </sheetViews>
  <sheetFormatPr defaultRowHeight="15" x14ac:dyDescent="0.25"/>
  <cols>
    <col min="1" max="1" width="19.42578125" customWidth="1"/>
    <col min="2" max="2" width="17.7109375" customWidth="1"/>
    <col min="3" max="3" width="12.42578125" customWidth="1"/>
    <col min="4" max="4" width="14.7109375" customWidth="1"/>
    <col min="5" max="5" width="17.140625" customWidth="1"/>
    <col min="6" max="6" width="15.42578125" customWidth="1"/>
    <col min="8" max="8" width="15.140625" customWidth="1"/>
  </cols>
  <sheetData>
    <row r="1" spans="1:6" ht="21" customHeight="1" x14ac:dyDescent="0.25">
      <c r="C1" s="102" t="s">
        <v>93</v>
      </c>
      <c r="D1" s="102"/>
      <c r="E1" s="102"/>
      <c r="F1" s="102"/>
    </row>
    <row r="2" spans="1:6" ht="27" customHeight="1" x14ac:dyDescent="0.25">
      <c r="A2" s="110" t="s">
        <v>94</v>
      </c>
      <c r="B2" s="110"/>
      <c r="C2" s="110"/>
      <c r="D2" s="110"/>
      <c r="E2" s="110"/>
      <c r="F2" s="110"/>
    </row>
    <row r="3" spans="1:6" ht="23.25" customHeight="1" thickBot="1" x14ac:dyDescent="0.3">
      <c r="A3" s="110"/>
      <c r="B3" s="110"/>
      <c r="C3" s="110"/>
      <c r="D3" s="110"/>
      <c r="E3" s="110"/>
      <c r="F3" s="110"/>
    </row>
    <row r="4" spans="1:6" ht="27.75" customHeight="1" thickBot="1" x14ac:dyDescent="0.3">
      <c r="A4" s="107" t="s">
        <v>67</v>
      </c>
      <c r="B4" s="108"/>
      <c r="C4" s="108"/>
      <c r="D4" s="108"/>
      <c r="E4" s="108"/>
      <c r="F4" s="109"/>
    </row>
    <row r="5" spans="1:6" ht="27.75" customHeight="1" x14ac:dyDescent="0.25">
      <c r="A5" s="103" t="s">
        <v>0</v>
      </c>
      <c r="B5" s="104"/>
      <c r="C5" s="104"/>
      <c r="D5" s="104"/>
      <c r="E5" s="104"/>
      <c r="F5" s="104"/>
    </row>
    <row r="6" spans="1:6" ht="42.75" x14ac:dyDescent="0.25">
      <c r="A6" s="6" t="s">
        <v>53</v>
      </c>
      <c r="B6" s="6" t="s">
        <v>1</v>
      </c>
      <c r="C6" s="6" t="s">
        <v>2</v>
      </c>
      <c r="D6" s="6" t="s">
        <v>95</v>
      </c>
      <c r="E6" s="6" t="s">
        <v>52</v>
      </c>
      <c r="F6" s="6" t="s">
        <v>54</v>
      </c>
    </row>
    <row r="7" spans="1:6" x14ac:dyDescent="0.25">
      <c r="A7" s="7" t="s">
        <v>3</v>
      </c>
      <c r="B7" s="8" t="s">
        <v>4</v>
      </c>
      <c r="C7" s="46">
        <v>7</v>
      </c>
      <c r="D7" s="11"/>
      <c r="E7" s="11">
        <f>ROUND(C7*D7,2)</f>
        <v>0</v>
      </c>
      <c r="F7" s="36">
        <f>ROUND(E7*1.08,2)</f>
        <v>0</v>
      </c>
    </row>
    <row r="8" spans="1:6" x14ac:dyDescent="0.25">
      <c r="A8" s="7"/>
      <c r="B8" s="8" t="s">
        <v>5</v>
      </c>
      <c r="C8" s="46">
        <v>1</v>
      </c>
      <c r="D8" s="11"/>
      <c r="E8" s="11">
        <f t="shared" ref="E8:E9" si="0">ROUND(C8*D8,2)</f>
        <v>0</v>
      </c>
      <c r="F8" s="36">
        <f t="shared" ref="F8:F9" si="1">ROUND(E8*1.08,2)</f>
        <v>0</v>
      </c>
    </row>
    <row r="9" spans="1:6" x14ac:dyDescent="0.25">
      <c r="A9" s="7"/>
      <c r="B9" s="8" t="s">
        <v>6</v>
      </c>
      <c r="C9" s="46">
        <v>2</v>
      </c>
      <c r="D9" s="11"/>
      <c r="E9" s="11">
        <f t="shared" si="0"/>
        <v>0</v>
      </c>
      <c r="F9" s="36">
        <f t="shared" si="1"/>
        <v>0</v>
      </c>
    </row>
    <row r="10" spans="1:6" x14ac:dyDescent="0.25">
      <c r="A10" s="10" t="s">
        <v>63</v>
      </c>
      <c r="B10" s="8"/>
      <c r="C10" s="51">
        <f>SUM(C7:C9)</f>
        <v>10</v>
      </c>
      <c r="D10" s="37" t="s">
        <v>85</v>
      </c>
      <c r="E10" s="12">
        <f>SUM(E7:E9)</f>
        <v>0</v>
      </c>
      <c r="F10" s="40">
        <f>SUM(F7:F9)</f>
        <v>0</v>
      </c>
    </row>
    <row r="11" spans="1:6" ht="17.25" customHeight="1" x14ac:dyDescent="0.25">
      <c r="A11" s="1"/>
      <c r="E11" s="26"/>
    </row>
    <row r="12" spans="1:6" ht="21" customHeight="1" x14ac:dyDescent="0.25">
      <c r="A12" s="105" t="s">
        <v>51</v>
      </c>
      <c r="B12" s="106"/>
      <c r="C12" s="106"/>
      <c r="D12" s="106"/>
      <c r="E12" s="106"/>
      <c r="F12" s="106"/>
    </row>
    <row r="13" spans="1:6" ht="42.75" x14ac:dyDescent="0.25">
      <c r="A13" s="6" t="s">
        <v>55</v>
      </c>
      <c r="B13" s="6" t="s">
        <v>1</v>
      </c>
      <c r="C13" s="6" t="s">
        <v>2</v>
      </c>
      <c r="D13" s="6" t="s">
        <v>95</v>
      </c>
      <c r="E13" s="6" t="s">
        <v>52</v>
      </c>
      <c r="F13" s="6" t="s">
        <v>54</v>
      </c>
    </row>
    <row r="14" spans="1:6" x14ac:dyDescent="0.25">
      <c r="A14" s="7" t="s">
        <v>3</v>
      </c>
      <c r="B14" s="8" t="s">
        <v>6</v>
      </c>
      <c r="C14" s="46">
        <v>2</v>
      </c>
      <c r="D14" s="11"/>
      <c r="E14" s="11">
        <f>ROUND(C14*D14,2)</f>
        <v>0</v>
      </c>
      <c r="F14" s="36">
        <f>ROUND(E14*1.08,2)</f>
        <v>0</v>
      </c>
    </row>
    <row r="15" spans="1:6" x14ac:dyDescent="0.25">
      <c r="A15" s="7"/>
      <c r="B15" s="8" t="s">
        <v>33</v>
      </c>
      <c r="C15" s="46">
        <v>2</v>
      </c>
      <c r="D15" s="11"/>
      <c r="E15" s="11">
        <f t="shared" ref="E15:E17" si="2">ROUND(C15*D15,2)</f>
        <v>0</v>
      </c>
      <c r="F15" s="36">
        <f t="shared" ref="F15:F17" si="3">ROUND(E15*1.08,2)</f>
        <v>0</v>
      </c>
    </row>
    <row r="16" spans="1:6" x14ac:dyDescent="0.25">
      <c r="A16" s="7"/>
      <c r="B16" s="8" t="s">
        <v>5</v>
      </c>
      <c r="C16" s="46">
        <v>1</v>
      </c>
      <c r="D16" s="11"/>
      <c r="E16" s="11">
        <f t="shared" si="2"/>
        <v>0</v>
      </c>
      <c r="F16" s="36">
        <f t="shared" si="3"/>
        <v>0</v>
      </c>
    </row>
    <row r="17" spans="1:6" x14ac:dyDescent="0.25">
      <c r="A17" s="7"/>
      <c r="B17" s="8" t="s">
        <v>32</v>
      </c>
      <c r="C17" s="46">
        <v>0</v>
      </c>
      <c r="D17" s="11"/>
      <c r="E17" s="11">
        <f t="shared" si="2"/>
        <v>0</v>
      </c>
      <c r="F17" s="36">
        <f t="shared" si="3"/>
        <v>0</v>
      </c>
    </row>
    <row r="18" spans="1:6" x14ac:dyDescent="0.25">
      <c r="A18" s="10" t="s">
        <v>63</v>
      </c>
      <c r="B18" s="8"/>
      <c r="C18" s="51">
        <f>SUM(C14:C17)</f>
        <v>5</v>
      </c>
      <c r="D18" s="37" t="s">
        <v>85</v>
      </c>
      <c r="E18" s="12">
        <f>SUM(E14:E17)</f>
        <v>0</v>
      </c>
      <c r="F18" s="40">
        <f>SUM(F14:F17)</f>
        <v>0</v>
      </c>
    </row>
    <row r="19" spans="1:6" ht="15.75" customHeight="1" x14ac:dyDescent="0.25">
      <c r="A19" s="3"/>
      <c r="B19" s="3"/>
      <c r="C19" s="4"/>
      <c r="D19" s="4"/>
      <c r="E19" s="5"/>
    </row>
    <row r="20" spans="1:6" ht="28.5" customHeight="1" x14ac:dyDescent="0.25">
      <c r="A20" s="105" t="s">
        <v>72</v>
      </c>
      <c r="B20" s="106"/>
      <c r="C20" s="106"/>
      <c r="D20" s="106"/>
      <c r="E20" s="106"/>
      <c r="F20" s="106"/>
    </row>
    <row r="21" spans="1:6" ht="42.75" x14ac:dyDescent="0.25">
      <c r="A21" s="6" t="s">
        <v>56</v>
      </c>
      <c r="B21" s="6" t="s">
        <v>1</v>
      </c>
      <c r="C21" s="6" t="s">
        <v>2</v>
      </c>
      <c r="D21" s="6" t="s">
        <v>96</v>
      </c>
      <c r="E21" s="6" t="s">
        <v>52</v>
      </c>
      <c r="F21" s="6" t="s">
        <v>54</v>
      </c>
    </row>
    <row r="22" spans="1:6" x14ac:dyDescent="0.25">
      <c r="A22" s="8" t="s">
        <v>3</v>
      </c>
      <c r="B22" s="8" t="s">
        <v>7</v>
      </c>
      <c r="C22" s="46">
        <v>2</v>
      </c>
      <c r="D22" s="11"/>
      <c r="E22" s="11">
        <f>ROUND(C22*D22,2)</f>
        <v>0</v>
      </c>
      <c r="F22" s="36">
        <f>ROUND(E22*1.08,2)</f>
        <v>0</v>
      </c>
    </row>
    <row r="23" spans="1:6" x14ac:dyDescent="0.25">
      <c r="A23" s="8"/>
      <c r="B23" s="8" t="s">
        <v>8</v>
      </c>
      <c r="C23" s="46">
        <v>55</v>
      </c>
      <c r="D23" s="11"/>
      <c r="E23" s="11">
        <f t="shared" ref="E23:E27" si="4">ROUND(C23*D23,2)</f>
        <v>0</v>
      </c>
      <c r="F23" s="36">
        <f t="shared" ref="F23:F27" si="5">ROUND(E23*1.08,2)</f>
        <v>0</v>
      </c>
    </row>
    <row r="24" spans="1:6" x14ac:dyDescent="0.25">
      <c r="A24" s="8"/>
      <c r="B24" s="8" t="s">
        <v>9</v>
      </c>
      <c r="C24" s="46">
        <v>11</v>
      </c>
      <c r="D24" s="11"/>
      <c r="E24" s="11">
        <f t="shared" si="4"/>
        <v>0</v>
      </c>
      <c r="F24" s="36">
        <f t="shared" si="5"/>
        <v>0</v>
      </c>
    </row>
    <row r="25" spans="1:6" x14ac:dyDescent="0.25">
      <c r="A25" s="8"/>
      <c r="B25" s="8" t="s">
        <v>11</v>
      </c>
      <c r="C25" s="46">
        <v>23</v>
      </c>
      <c r="D25" s="11"/>
      <c r="E25" s="11">
        <f t="shared" si="4"/>
        <v>0</v>
      </c>
      <c r="F25" s="36">
        <f t="shared" si="5"/>
        <v>0</v>
      </c>
    </row>
    <row r="26" spans="1:6" x14ac:dyDescent="0.25">
      <c r="A26" s="8"/>
      <c r="B26" s="8" t="s">
        <v>88</v>
      </c>
      <c r="C26" s="46">
        <v>1</v>
      </c>
      <c r="D26" s="11"/>
      <c r="E26" s="11">
        <f t="shared" si="4"/>
        <v>0</v>
      </c>
      <c r="F26" s="36">
        <f t="shared" si="5"/>
        <v>0</v>
      </c>
    </row>
    <row r="27" spans="1:6" x14ac:dyDescent="0.25">
      <c r="A27" s="8" t="s">
        <v>20</v>
      </c>
      <c r="B27" s="8" t="s">
        <v>10</v>
      </c>
      <c r="C27" s="46">
        <v>14</v>
      </c>
      <c r="D27" s="11"/>
      <c r="E27" s="11">
        <f t="shared" si="4"/>
        <v>0</v>
      </c>
      <c r="F27" s="36">
        <f t="shared" si="5"/>
        <v>0</v>
      </c>
    </row>
    <row r="28" spans="1:6" x14ac:dyDescent="0.25">
      <c r="A28" s="10" t="s">
        <v>64</v>
      </c>
      <c r="B28" s="8"/>
      <c r="C28" s="51">
        <f>SUM(C22:C27)</f>
        <v>106</v>
      </c>
      <c r="D28" s="38" t="s">
        <v>85</v>
      </c>
      <c r="E28" s="18">
        <f>SUM(E22:E27)</f>
        <v>0</v>
      </c>
      <c r="F28" s="41">
        <f>SUM(F22:F27)</f>
        <v>0</v>
      </c>
    </row>
    <row r="29" spans="1:6" ht="21" customHeight="1" x14ac:dyDescent="0.25">
      <c r="A29" s="2"/>
    </row>
    <row r="30" spans="1:6" ht="24.75" customHeight="1" x14ac:dyDescent="0.25">
      <c r="A30" s="105" t="s">
        <v>12</v>
      </c>
      <c r="B30" s="106"/>
      <c r="C30" s="106"/>
      <c r="D30" s="106"/>
      <c r="E30" s="106"/>
      <c r="F30" s="106"/>
    </row>
    <row r="31" spans="1:6" ht="42.75" x14ac:dyDescent="0.25">
      <c r="A31" s="6" t="s">
        <v>56</v>
      </c>
      <c r="B31" s="6" t="s">
        <v>1</v>
      </c>
      <c r="C31" s="6" t="s">
        <v>2</v>
      </c>
      <c r="D31" s="6" t="s">
        <v>97</v>
      </c>
      <c r="E31" s="6" t="s">
        <v>52</v>
      </c>
      <c r="F31" s="6" t="s">
        <v>54</v>
      </c>
    </row>
    <row r="32" spans="1:6" x14ac:dyDescent="0.25">
      <c r="A32" s="8" t="s">
        <v>3</v>
      </c>
      <c r="B32" s="39" t="s">
        <v>13</v>
      </c>
      <c r="C32" s="46">
        <v>20</v>
      </c>
      <c r="D32" s="11"/>
      <c r="E32" s="11">
        <f>ROUND(C32*D32,2)</f>
        <v>0</v>
      </c>
      <c r="F32" s="36">
        <f>ROUND(E32*1.08,2)</f>
        <v>0</v>
      </c>
    </row>
    <row r="33" spans="1:6" x14ac:dyDescent="0.25">
      <c r="A33" s="8"/>
      <c r="B33" s="39" t="s">
        <v>14</v>
      </c>
      <c r="C33" s="46">
        <v>12</v>
      </c>
      <c r="D33" s="11"/>
      <c r="E33" s="11">
        <f t="shared" ref="E33:E54" si="6">ROUND(C33*D33,2)</f>
        <v>0</v>
      </c>
      <c r="F33" s="36">
        <f t="shared" ref="F33:F54" si="7">ROUND(E33*1.08,2)</f>
        <v>0</v>
      </c>
    </row>
    <row r="34" spans="1:6" x14ac:dyDescent="0.25">
      <c r="A34" s="8"/>
      <c r="B34" s="39" t="s">
        <v>15</v>
      </c>
      <c r="C34" s="46">
        <v>3</v>
      </c>
      <c r="D34" s="11"/>
      <c r="E34" s="11">
        <f t="shared" si="6"/>
        <v>0</v>
      </c>
      <c r="F34" s="36">
        <f t="shared" si="7"/>
        <v>0</v>
      </c>
    </row>
    <row r="35" spans="1:6" x14ac:dyDescent="0.25">
      <c r="A35" s="8"/>
      <c r="B35" s="39" t="s">
        <v>16</v>
      </c>
      <c r="C35" s="46">
        <v>19</v>
      </c>
      <c r="D35" s="11"/>
      <c r="E35" s="11">
        <f t="shared" si="6"/>
        <v>0</v>
      </c>
      <c r="F35" s="36">
        <f t="shared" si="7"/>
        <v>0</v>
      </c>
    </row>
    <row r="36" spans="1:6" x14ac:dyDescent="0.25">
      <c r="A36" s="8"/>
      <c r="B36" s="39" t="s">
        <v>50</v>
      </c>
      <c r="C36" s="46">
        <v>9</v>
      </c>
      <c r="D36" s="11"/>
      <c r="E36" s="11">
        <f t="shared" si="6"/>
        <v>0</v>
      </c>
      <c r="F36" s="36">
        <f t="shared" si="7"/>
        <v>0</v>
      </c>
    </row>
    <row r="37" spans="1:6" ht="30" x14ac:dyDescent="0.25">
      <c r="A37" s="8"/>
      <c r="B37" s="39" t="s">
        <v>17</v>
      </c>
      <c r="C37" s="46">
        <v>0</v>
      </c>
      <c r="D37" s="11"/>
      <c r="E37" s="11">
        <f t="shared" si="6"/>
        <v>0</v>
      </c>
      <c r="F37" s="36">
        <f t="shared" si="7"/>
        <v>0</v>
      </c>
    </row>
    <row r="38" spans="1:6" x14ac:dyDescent="0.25">
      <c r="A38" s="8"/>
      <c r="B38" s="39" t="s">
        <v>18</v>
      </c>
      <c r="C38" s="46">
        <v>28</v>
      </c>
      <c r="D38" s="11"/>
      <c r="E38" s="11">
        <f t="shared" si="6"/>
        <v>0</v>
      </c>
      <c r="F38" s="36">
        <f t="shared" si="7"/>
        <v>0</v>
      </c>
    </row>
    <row r="39" spans="1:6" ht="30" x14ac:dyDescent="0.25">
      <c r="A39" s="8"/>
      <c r="B39" s="39" t="s">
        <v>62</v>
      </c>
      <c r="C39" s="46">
        <v>0</v>
      </c>
      <c r="D39" s="11"/>
      <c r="E39" s="11">
        <f t="shared" si="6"/>
        <v>0</v>
      </c>
      <c r="F39" s="36">
        <f t="shared" si="7"/>
        <v>0</v>
      </c>
    </row>
    <row r="40" spans="1:6" x14ac:dyDescent="0.25">
      <c r="A40" s="8"/>
      <c r="B40" s="39" t="s">
        <v>19</v>
      </c>
      <c r="C40" s="46">
        <v>21</v>
      </c>
      <c r="D40" s="11"/>
      <c r="E40" s="11">
        <f t="shared" si="6"/>
        <v>0</v>
      </c>
      <c r="F40" s="36">
        <f t="shared" si="7"/>
        <v>0</v>
      </c>
    </row>
    <row r="41" spans="1:6" x14ac:dyDescent="0.25">
      <c r="A41" s="8"/>
      <c r="B41" s="39" t="s">
        <v>28</v>
      </c>
      <c r="C41" s="46">
        <v>6</v>
      </c>
      <c r="D41" s="11"/>
      <c r="E41" s="11">
        <f t="shared" si="6"/>
        <v>0</v>
      </c>
      <c r="F41" s="36">
        <f t="shared" si="7"/>
        <v>0</v>
      </c>
    </row>
    <row r="42" spans="1:6" x14ac:dyDescent="0.25">
      <c r="A42" s="8"/>
      <c r="B42" s="39" t="s">
        <v>23</v>
      </c>
      <c r="C42" s="46">
        <v>9</v>
      </c>
      <c r="D42" s="11"/>
      <c r="E42" s="11">
        <f t="shared" si="6"/>
        <v>0</v>
      </c>
      <c r="F42" s="36">
        <f t="shared" si="7"/>
        <v>0</v>
      </c>
    </row>
    <row r="43" spans="1:6" x14ac:dyDescent="0.25">
      <c r="A43" s="8"/>
      <c r="B43" s="39" t="s">
        <v>21</v>
      </c>
      <c r="C43" s="46">
        <v>5</v>
      </c>
      <c r="D43" s="11"/>
      <c r="E43" s="11">
        <f t="shared" si="6"/>
        <v>0</v>
      </c>
      <c r="F43" s="36">
        <f t="shared" si="7"/>
        <v>0</v>
      </c>
    </row>
    <row r="44" spans="1:6" ht="33.75" customHeight="1" x14ac:dyDescent="0.25">
      <c r="A44" s="8"/>
      <c r="B44" s="39" t="s">
        <v>22</v>
      </c>
      <c r="C44" s="46">
        <v>6</v>
      </c>
      <c r="D44" s="11"/>
      <c r="E44" s="11">
        <f t="shared" si="6"/>
        <v>0</v>
      </c>
      <c r="F44" s="36">
        <f t="shared" si="7"/>
        <v>0</v>
      </c>
    </row>
    <row r="45" spans="1:6" ht="45" x14ac:dyDescent="0.25">
      <c r="A45" s="8"/>
      <c r="B45" s="39" t="s">
        <v>82</v>
      </c>
      <c r="C45" s="46">
        <v>4</v>
      </c>
      <c r="D45" s="11"/>
      <c r="E45" s="11">
        <f t="shared" si="6"/>
        <v>0</v>
      </c>
      <c r="F45" s="36">
        <f t="shared" si="7"/>
        <v>0</v>
      </c>
    </row>
    <row r="46" spans="1:6" ht="25.5" customHeight="1" x14ac:dyDescent="0.25">
      <c r="A46" s="8"/>
      <c r="B46" s="39" t="s">
        <v>73</v>
      </c>
      <c r="C46" s="46">
        <v>3</v>
      </c>
      <c r="D46" s="11"/>
      <c r="E46" s="11">
        <f t="shared" si="6"/>
        <v>0</v>
      </c>
      <c r="F46" s="36">
        <f t="shared" si="7"/>
        <v>0</v>
      </c>
    </row>
    <row r="47" spans="1:6" x14ac:dyDescent="0.25">
      <c r="A47" s="8"/>
      <c r="B47" s="39" t="s">
        <v>89</v>
      </c>
      <c r="C47" s="46">
        <v>2</v>
      </c>
      <c r="D47" s="11"/>
      <c r="E47" s="11">
        <f t="shared" si="6"/>
        <v>0</v>
      </c>
      <c r="F47" s="36">
        <f t="shared" si="7"/>
        <v>0</v>
      </c>
    </row>
    <row r="48" spans="1:6" x14ac:dyDescent="0.25">
      <c r="A48" s="8"/>
      <c r="B48" s="39" t="s">
        <v>27</v>
      </c>
      <c r="C48" s="46">
        <v>6</v>
      </c>
      <c r="D48" s="11"/>
      <c r="E48" s="20">
        <f t="shared" si="6"/>
        <v>0</v>
      </c>
      <c r="F48" s="36">
        <f t="shared" si="7"/>
        <v>0</v>
      </c>
    </row>
    <row r="49" spans="1:6" x14ac:dyDescent="0.25">
      <c r="A49" s="8"/>
      <c r="B49" s="39" t="s">
        <v>61</v>
      </c>
      <c r="C49" s="46">
        <v>3</v>
      </c>
      <c r="D49" s="11"/>
      <c r="E49" s="20">
        <f t="shared" si="6"/>
        <v>0</v>
      </c>
      <c r="F49" s="36">
        <f t="shared" si="7"/>
        <v>0</v>
      </c>
    </row>
    <row r="50" spans="1:6" x14ac:dyDescent="0.25">
      <c r="A50" s="8"/>
      <c r="B50" s="39" t="s">
        <v>26</v>
      </c>
      <c r="C50" s="46">
        <v>6</v>
      </c>
      <c r="D50" s="11"/>
      <c r="E50" s="11">
        <f t="shared" si="6"/>
        <v>0</v>
      </c>
      <c r="F50" s="36">
        <f t="shared" si="7"/>
        <v>0</v>
      </c>
    </row>
    <row r="51" spans="1:6" ht="30" x14ac:dyDescent="0.25">
      <c r="A51" s="8"/>
      <c r="B51" s="39" t="s">
        <v>81</v>
      </c>
      <c r="C51" s="46">
        <v>3</v>
      </c>
      <c r="D51" s="11"/>
      <c r="E51" s="11">
        <f t="shared" si="6"/>
        <v>0</v>
      </c>
      <c r="F51" s="36">
        <f t="shared" si="7"/>
        <v>0</v>
      </c>
    </row>
    <row r="52" spans="1:6" x14ac:dyDescent="0.25">
      <c r="A52" s="8"/>
      <c r="B52" s="39" t="s">
        <v>25</v>
      </c>
      <c r="C52" s="46">
        <v>2</v>
      </c>
      <c r="D52" s="11"/>
      <c r="E52" s="11">
        <f t="shared" si="6"/>
        <v>0</v>
      </c>
      <c r="F52" s="36">
        <f t="shared" si="7"/>
        <v>0</v>
      </c>
    </row>
    <row r="53" spans="1:6" x14ac:dyDescent="0.25">
      <c r="A53" s="8"/>
      <c r="B53" s="39" t="s">
        <v>24</v>
      </c>
      <c r="C53" s="46">
        <v>9</v>
      </c>
      <c r="D53" s="11"/>
      <c r="E53" s="11">
        <f t="shared" si="6"/>
        <v>0</v>
      </c>
      <c r="F53" s="36">
        <f t="shared" si="7"/>
        <v>0</v>
      </c>
    </row>
    <row r="54" spans="1:6" x14ac:dyDescent="0.25">
      <c r="A54" s="8"/>
      <c r="B54" s="39" t="s">
        <v>29</v>
      </c>
      <c r="C54" s="46">
        <v>8</v>
      </c>
      <c r="D54" s="11"/>
      <c r="E54" s="11">
        <f t="shared" si="6"/>
        <v>0</v>
      </c>
      <c r="F54" s="36">
        <f t="shared" si="7"/>
        <v>0</v>
      </c>
    </row>
    <row r="55" spans="1:6" x14ac:dyDescent="0.25">
      <c r="A55" s="10" t="s">
        <v>63</v>
      </c>
      <c r="B55" s="19"/>
      <c r="C55" s="51">
        <f>SUM(C32:C54)</f>
        <v>184</v>
      </c>
      <c r="D55" s="37" t="s">
        <v>85</v>
      </c>
      <c r="E55" s="12">
        <f>SUM(E32:E54)</f>
        <v>0</v>
      </c>
      <c r="F55" s="40">
        <f>SUM(F32:F54)</f>
        <v>0</v>
      </c>
    </row>
    <row r="56" spans="1:6" ht="15.75" x14ac:dyDescent="0.25">
      <c r="A56" s="2"/>
    </row>
    <row r="57" spans="1:6" ht="25.5" customHeight="1" x14ac:dyDescent="0.25">
      <c r="A57" s="97" t="s">
        <v>65</v>
      </c>
      <c r="B57" s="98"/>
      <c r="C57" s="98"/>
      <c r="D57" s="98"/>
      <c r="E57" s="98"/>
      <c r="F57" s="98"/>
    </row>
    <row r="58" spans="1:6" ht="42.75" x14ac:dyDescent="0.25">
      <c r="A58" s="6" t="s">
        <v>56</v>
      </c>
      <c r="B58" s="6" t="s">
        <v>1</v>
      </c>
      <c r="C58" s="6" t="s">
        <v>2</v>
      </c>
      <c r="D58" s="6" t="s">
        <v>96</v>
      </c>
      <c r="E58" s="6" t="s">
        <v>52</v>
      </c>
      <c r="F58" s="6" t="s">
        <v>54</v>
      </c>
    </row>
    <row r="59" spans="1:6" x14ac:dyDescent="0.25">
      <c r="A59" s="7" t="s">
        <v>3</v>
      </c>
      <c r="B59" s="33" t="s">
        <v>9</v>
      </c>
      <c r="C59" s="46">
        <v>39</v>
      </c>
      <c r="D59" s="11"/>
      <c r="E59" s="11">
        <f t="shared" ref="E59:E86" si="8">ROUND(C59*D59,2)</f>
        <v>0</v>
      </c>
      <c r="F59" s="36">
        <f>ROUND(E59*1.08,2)</f>
        <v>0</v>
      </c>
    </row>
    <row r="60" spans="1:6" x14ac:dyDescent="0.25">
      <c r="A60" s="7"/>
      <c r="B60" s="33" t="s">
        <v>79</v>
      </c>
      <c r="C60" s="46">
        <v>4</v>
      </c>
      <c r="D60" s="11"/>
      <c r="E60" s="11">
        <f t="shared" si="8"/>
        <v>0</v>
      </c>
      <c r="F60" s="36">
        <f t="shared" ref="F60:F86" si="9">ROUND(E60*1.08,2)</f>
        <v>0</v>
      </c>
    </row>
    <row r="61" spans="1:6" x14ac:dyDescent="0.25">
      <c r="A61" s="7"/>
      <c r="B61" s="33" t="s">
        <v>30</v>
      </c>
      <c r="C61" s="46">
        <v>3</v>
      </c>
      <c r="D61" s="11"/>
      <c r="E61" s="11">
        <f t="shared" si="8"/>
        <v>0</v>
      </c>
      <c r="F61" s="36">
        <f t="shared" si="9"/>
        <v>0</v>
      </c>
    </row>
    <row r="62" spans="1:6" x14ac:dyDescent="0.25">
      <c r="A62" s="7"/>
      <c r="B62" s="33" t="s">
        <v>31</v>
      </c>
      <c r="C62" s="46">
        <v>3</v>
      </c>
      <c r="D62" s="11"/>
      <c r="E62" s="11">
        <f t="shared" si="8"/>
        <v>0</v>
      </c>
      <c r="F62" s="36">
        <f t="shared" si="9"/>
        <v>0</v>
      </c>
    </row>
    <row r="63" spans="1:6" x14ac:dyDescent="0.25">
      <c r="A63" s="7"/>
      <c r="B63" s="34" t="s">
        <v>4</v>
      </c>
      <c r="C63" s="46">
        <v>0</v>
      </c>
      <c r="D63" s="11"/>
      <c r="E63" s="11">
        <f t="shared" si="8"/>
        <v>0</v>
      </c>
      <c r="F63" s="36">
        <f t="shared" si="9"/>
        <v>0</v>
      </c>
    </row>
    <row r="64" spans="1:6" x14ac:dyDescent="0.25">
      <c r="A64" s="7"/>
      <c r="B64" s="33" t="s">
        <v>32</v>
      </c>
      <c r="C64" s="46">
        <v>4</v>
      </c>
      <c r="D64" s="11"/>
      <c r="E64" s="11">
        <f t="shared" si="8"/>
        <v>0</v>
      </c>
      <c r="F64" s="36">
        <f t="shared" si="9"/>
        <v>0</v>
      </c>
    </row>
    <row r="65" spans="1:6" x14ac:dyDescent="0.25">
      <c r="A65" s="7"/>
      <c r="B65" s="33" t="s">
        <v>33</v>
      </c>
      <c r="C65" s="46">
        <v>4</v>
      </c>
      <c r="D65" s="11"/>
      <c r="E65" s="11">
        <f t="shared" si="8"/>
        <v>0</v>
      </c>
      <c r="F65" s="36">
        <f t="shared" si="9"/>
        <v>0</v>
      </c>
    </row>
    <row r="66" spans="1:6" ht="18" customHeight="1" x14ac:dyDescent="0.25">
      <c r="A66" s="7"/>
      <c r="B66" s="33" t="s">
        <v>5</v>
      </c>
      <c r="C66" s="46">
        <v>4</v>
      </c>
      <c r="D66" s="11"/>
      <c r="E66" s="11">
        <f t="shared" si="8"/>
        <v>0</v>
      </c>
      <c r="F66" s="36">
        <f t="shared" si="9"/>
        <v>0</v>
      </c>
    </row>
    <row r="67" spans="1:6" x14ac:dyDescent="0.25">
      <c r="A67" s="7"/>
      <c r="B67" s="33" t="s">
        <v>34</v>
      </c>
      <c r="C67" s="46">
        <v>16</v>
      </c>
      <c r="D67" s="11"/>
      <c r="E67" s="11">
        <f t="shared" si="8"/>
        <v>0</v>
      </c>
      <c r="F67" s="36">
        <f t="shared" si="9"/>
        <v>0</v>
      </c>
    </row>
    <row r="68" spans="1:6" x14ac:dyDescent="0.25">
      <c r="A68" s="7"/>
      <c r="B68" s="33" t="s">
        <v>35</v>
      </c>
      <c r="C68" s="46">
        <v>14</v>
      </c>
      <c r="D68" s="11"/>
      <c r="E68" s="11">
        <f t="shared" si="8"/>
        <v>0</v>
      </c>
      <c r="F68" s="36">
        <f t="shared" si="9"/>
        <v>0</v>
      </c>
    </row>
    <row r="69" spans="1:6" x14ac:dyDescent="0.25">
      <c r="A69" s="7"/>
      <c r="B69" s="32" t="s">
        <v>59</v>
      </c>
      <c r="C69" s="46">
        <v>0</v>
      </c>
      <c r="D69" s="11"/>
      <c r="E69" s="20">
        <f t="shared" si="8"/>
        <v>0</v>
      </c>
      <c r="F69" s="36">
        <f t="shared" si="9"/>
        <v>0</v>
      </c>
    </row>
    <row r="70" spans="1:6" x14ac:dyDescent="0.25">
      <c r="A70" s="7"/>
      <c r="B70" s="33" t="s">
        <v>36</v>
      </c>
      <c r="C70" s="46">
        <v>1</v>
      </c>
      <c r="D70" s="11"/>
      <c r="E70" s="20">
        <f t="shared" si="8"/>
        <v>0</v>
      </c>
      <c r="F70" s="36">
        <f t="shared" si="9"/>
        <v>0</v>
      </c>
    </row>
    <row r="71" spans="1:6" x14ac:dyDescent="0.25">
      <c r="A71" s="7"/>
      <c r="B71" s="32" t="s">
        <v>58</v>
      </c>
      <c r="C71" s="46">
        <v>3</v>
      </c>
      <c r="D71" s="11"/>
      <c r="E71" s="20">
        <f t="shared" si="8"/>
        <v>0</v>
      </c>
      <c r="F71" s="36">
        <f t="shared" si="9"/>
        <v>0</v>
      </c>
    </row>
    <row r="72" spans="1:6" x14ac:dyDescent="0.25">
      <c r="A72" s="7"/>
      <c r="B72" s="32" t="s">
        <v>74</v>
      </c>
      <c r="C72" s="46">
        <v>9</v>
      </c>
      <c r="D72" s="11"/>
      <c r="E72" s="20">
        <f t="shared" si="8"/>
        <v>0</v>
      </c>
      <c r="F72" s="36">
        <f t="shared" si="9"/>
        <v>0</v>
      </c>
    </row>
    <row r="73" spans="1:6" x14ac:dyDescent="0.25">
      <c r="A73" s="7"/>
      <c r="B73" s="32" t="s">
        <v>6</v>
      </c>
      <c r="C73" s="46">
        <v>12</v>
      </c>
      <c r="D73" s="11"/>
      <c r="E73" s="20">
        <f t="shared" si="8"/>
        <v>0</v>
      </c>
      <c r="F73" s="36">
        <f t="shared" si="9"/>
        <v>0</v>
      </c>
    </row>
    <row r="74" spans="1:6" x14ac:dyDescent="0.25">
      <c r="A74" s="7"/>
      <c r="B74" s="32" t="s">
        <v>75</v>
      </c>
      <c r="C74" s="46">
        <v>13</v>
      </c>
      <c r="D74" s="11"/>
      <c r="E74" s="20">
        <f t="shared" si="8"/>
        <v>0</v>
      </c>
      <c r="F74" s="36">
        <f t="shared" si="9"/>
        <v>0</v>
      </c>
    </row>
    <row r="75" spans="1:6" x14ac:dyDescent="0.25">
      <c r="A75" s="7"/>
      <c r="B75" s="32" t="s">
        <v>76</v>
      </c>
      <c r="C75" s="46">
        <v>9</v>
      </c>
      <c r="D75" s="11"/>
      <c r="E75" s="20">
        <f t="shared" si="8"/>
        <v>0</v>
      </c>
      <c r="F75" s="36">
        <f t="shared" si="9"/>
        <v>0</v>
      </c>
    </row>
    <row r="76" spans="1:6" x14ac:dyDescent="0.25">
      <c r="A76" s="7"/>
      <c r="B76" s="32" t="s">
        <v>78</v>
      </c>
      <c r="C76" s="46">
        <v>0</v>
      </c>
      <c r="D76" s="11"/>
      <c r="E76" s="20">
        <f t="shared" si="8"/>
        <v>0</v>
      </c>
      <c r="F76" s="36">
        <f t="shared" si="9"/>
        <v>0</v>
      </c>
    </row>
    <row r="77" spans="1:6" x14ac:dyDescent="0.25">
      <c r="A77" s="8" t="s">
        <v>20</v>
      </c>
      <c r="B77" s="32" t="s">
        <v>34</v>
      </c>
      <c r="C77" s="46">
        <v>1</v>
      </c>
      <c r="D77" s="11"/>
      <c r="E77" s="20">
        <f t="shared" si="8"/>
        <v>0</v>
      </c>
      <c r="F77" s="36">
        <f t="shared" si="9"/>
        <v>0</v>
      </c>
    </row>
    <row r="78" spans="1:6" x14ac:dyDescent="0.25">
      <c r="A78" s="8"/>
      <c r="B78" s="32" t="s">
        <v>58</v>
      </c>
      <c r="C78" s="46">
        <v>1</v>
      </c>
      <c r="D78" s="11"/>
      <c r="E78" s="20">
        <f t="shared" si="8"/>
        <v>0</v>
      </c>
      <c r="F78" s="36">
        <f t="shared" si="9"/>
        <v>0</v>
      </c>
    </row>
    <row r="79" spans="1:6" x14ac:dyDescent="0.25">
      <c r="A79" s="8"/>
      <c r="B79" s="32" t="s">
        <v>9</v>
      </c>
      <c r="C79" s="46">
        <v>0</v>
      </c>
      <c r="D79" s="11"/>
      <c r="E79" s="20">
        <f t="shared" si="8"/>
        <v>0</v>
      </c>
      <c r="F79" s="36">
        <f t="shared" si="9"/>
        <v>0</v>
      </c>
    </row>
    <row r="80" spans="1:6" x14ac:dyDescent="0.25">
      <c r="A80" s="8"/>
      <c r="B80" s="32" t="s">
        <v>79</v>
      </c>
      <c r="C80" s="46">
        <v>2</v>
      </c>
      <c r="D80" s="11"/>
      <c r="E80" s="20">
        <f t="shared" si="8"/>
        <v>0</v>
      </c>
      <c r="F80" s="36">
        <f t="shared" si="9"/>
        <v>0</v>
      </c>
    </row>
    <row r="81" spans="1:6" x14ac:dyDescent="0.25">
      <c r="A81" s="8"/>
      <c r="B81" s="32" t="s">
        <v>6</v>
      </c>
      <c r="C81" s="46">
        <v>1</v>
      </c>
      <c r="D81" s="11"/>
      <c r="E81" s="20">
        <f>ROUND(C81*D81,2)</f>
        <v>0</v>
      </c>
      <c r="F81" s="36">
        <f t="shared" si="9"/>
        <v>0</v>
      </c>
    </row>
    <row r="82" spans="1:6" x14ac:dyDescent="0.25">
      <c r="A82" s="8"/>
      <c r="B82" s="32" t="s">
        <v>31</v>
      </c>
      <c r="C82" s="46">
        <v>1</v>
      </c>
      <c r="D82" s="11"/>
      <c r="E82" s="20">
        <f t="shared" si="8"/>
        <v>0</v>
      </c>
      <c r="F82" s="36">
        <f t="shared" si="9"/>
        <v>0</v>
      </c>
    </row>
    <row r="83" spans="1:6" x14ac:dyDescent="0.25">
      <c r="A83" s="8" t="s">
        <v>68</v>
      </c>
      <c r="B83" s="32" t="s">
        <v>75</v>
      </c>
      <c r="C83" s="46">
        <v>1</v>
      </c>
      <c r="D83" s="11"/>
      <c r="E83" s="20">
        <f t="shared" si="8"/>
        <v>0</v>
      </c>
      <c r="F83" s="36">
        <f t="shared" si="9"/>
        <v>0</v>
      </c>
    </row>
    <row r="84" spans="1:6" x14ac:dyDescent="0.25">
      <c r="A84" s="8"/>
      <c r="B84" s="32" t="s">
        <v>58</v>
      </c>
      <c r="C84" s="46">
        <v>1</v>
      </c>
      <c r="D84" s="11"/>
      <c r="E84" s="20">
        <f>ROUND(C84*D84,2)</f>
        <v>0</v>
      </c>
      <c r="F84" s="36">
        <f t="shared" si="9"/>
        <v>0</v>
      </c>
    </row>
    <row r="85" spans="1:6" x14ac:dyDescent="0.25">
      <c r="A85" s="8"/>
      <c r="B85" s="32" t="s">
        <v>9</v>
      </c>
      <c r="C85" s="46">
        <v>4</v>
      </c>
      <c r="D85" s="11"/>
      <c r="E85" s="20">
        <f>ROUND(C85*D85,2)</f>
        <v>0</v>
      </c>
      <c r="F85" s="36">
        <f t="shared" si="9"/>
        <v>0</v>
      </c>
    </row>
    <row r="86" spans="1:6" x14ac:dyDescent="0.25">
      <c r="A86" s="8"/>
      <c r="B86" s="32" t="s">
        <v>34</v>
      </c>
      <c r="C86" s="46">
        <v>4</v>
      </c>
      <c r="D86" s="11"/>
      <c r="E86" s="20">
        <f t="shared" si="8"/>
        <v>0</v>
      </c>
      <c r="F86" s="36">
        <f t="shared" si="9"/>
        <v>0</v>
      </c>
    </row>
    <row r="87" spans="1:6" x14ac:dyDescent="0.25">
      <c r="A87" s="10" t="s">
        <v>63</v>
      </c>
      <c r="B87" s="8"/>
      <c r="C87" s="47">
        <f>SUM(C59:C86)</f>
        <v>154</v>
      </c>
      <c r="D87" s="42" t="s">
        <v>85</v>
      </c>
      <c r="E87" s="12">
        <f>SUM(E59:E86)</f>
        <v>0</v>
      </c>
      <c r="F87" s="40">
        <f>SUM(F59:F86)</f>
        <v>0</v>
      </c>
    </row>
    <row r="88" spans="1:6" ht="15.75" x14ac:dyDescent="0.25">
      <c r="A88" s="2"/>
    </row>
    <row r="89" spans="1:6" ht="21.75" customHeight="1" x14ac:dyDescent="0.25">
      <c r="A89" s="75" t="s">
        <v>66</v>
      </c>
      <c r="B89" s="76"/>
      <c r="C89" s="76"/>
      <c r="D89" s="76"/>
      <c r="E89" s="76"/>
      <c r="F89" s="76"/>
    </row>
    <row r="90" spans="1:6" ht="42.75" x14ac:dyDescent="0.25">
      <c r="A90" s="14" t="s">
        <v>56</v>
      </c>
      <c r="B90" s="6" t="s">
        <v>1</v>
      </c>
      <c r="C90" s="6" t="s">
        <v>2</v>
      </c>
      <c r="D90" s="6" t="s">
        <v>96</v>
      </c>
      <c r="E90" s="6" t="s">
        <v>52</v>
      </c>
      <c r="F90" s="6" t="s">
        <v>54</v>
      </c>
    </row>
    <row r="91" spans="1:6" x14ac:dyDescent="0.25">
      <c r="A91" s="99" t="s">
        <v>69</v>
      </c>
      <c r="B91" s="100"/>
      <c r="C91" s="100"/>
      <c r="D91" s="100"/>
      <c r="E91" s="100"/>
      <c r="F91" s="101"/>
    </row>
    <row r="92" spans="1:6" x14ac:dyDescent="0.25">
      <c r="A92" s="15" t="s">
        <v>57</v>
      </c>
      <c r="B92" s="35" t="s">
        <v>37</v>
      </c>
      <c r="C92" s="46">
        <v>9</v>
      </c>
      <c r="D92" s="11"/>
      <c r="E92" s="11">
        <f>ROUND(C92*D92,2)</f>
        <v>0</v>
      </c>
      <c r="F92" s="36">
        <f>ROUND(E92*1.08,2)</f>
        <v>0</v>
      </c>
    </row>
    <row r="93" spans="1:6" x14ac:dyDescent="0.25">
      <c r="A93" s="13"/>
      <c r="B93" s="35" t="s">
        <v>38</v>
      </c>
      <c r="C93" s="46">
        <v>21</v>
      </c>
      <c r="D93" s="11"/>
      <c r="E93" s="11">
        <f t="shared" ref="E93:E105" si="10">ROUND(C93*D93,2)</f>
        <v>0</v>
      </c>
      <c r="F93" s="36">
        <f t="shared" ref="F93:F105" si="11">ROUND(E93*1.08,2)</f>
        <v>0</v>
      </c>
    </row>
    <row r="94" spans="1:6" x14ac:dyDescent="0.25">
      <c r="A94" s="13"/>
      <c r="B94" s="35" t="s">
        <v>80</v>
      </c>
      <c r="C94" s="46">
        <v>2</v>
      </c>
      <c r="D94" s="11"/>
      <c r="E94" s="11">
        <f t="shared" si="10"/>
        <v>0</v>
      </c>
      <c r="F94" s="36">
        <f t="shared" si="11"/>
        <v>0</v>
      </c>
    </row>
    <row r="95" spans="1:6" x14ac:dyDescent="0.25">
      <c r="A95" s="13"/>
      <c r="B95" s="35" t="s">
        <v>39</v>
      </c>
      <c r="C95" s="46">
        <v>13</v>
      </c>
      <c r="D95" s="11"/>
      <c r="E95" s="11">
        <f t="shared" si="10"/>
        <v>0</v>
      </c>
      <c r="F95" s="36">
        <f t="shared" si="11"/>
        <v>0</v>
      </c>
    </row>
    <row r="96" spans="1:6" x14ac:dyDescent="0.25">
      <c r="A96" s="13"/>
      <c r="B96" s="35" t="s">
        <v>40</v>
      </c>
      <c r="C96" s="46">
        <v>4</v>
      </c>
      <c r="D96" s="11"/>
      <c r="E96" s="11">
        <f t="shared" si="10"/>
        <v>0</v>
      </c>
      <c r="F96" s="36">
        <f t="shared" si="11"/>
        <v>0</v>
      </c>
    </row>
    <row r="97" spans="1:6" ht="19.5" customHeight="1" x14ac:dyDescent="0.25">
      <c r="A97" s="13"/>
      <c r="B97" s="35" t="s">
        <v>41</v>
      </c>
      <c r="C97" s="46">
        <v>35</v>
      </c>
      <c r="D97" s="11"/>
      <c r="E97" s="11">
        <f t="shared" si="10"/>
        <v>0</v>
      </c>
      <c r="F97" s="45">
        <f t="shared" si="11"/>
        <v>0</v>
      </c>
    </row>
    <row r="98" spans="1:6" ht="21.75" customHeight="1" x14ac:dyDescent="0.25">
      <c r="A98" s="13"/>
      <c r="B98" s="35" t="s">
        <v>42</v>
      </c>
      <c r="C98" s="46">
        <v>2</v>
      </c>
      <c r="D98" s="11"/>
      <c r="E98" s="11">
        <f t="shared" si="10"/>
        <v>0</v>
      </c>
      <c r="F98" s="45">
        <f t="shared" si="11"/>
        <v>0</v>
      </c>
    </row>
    <row r="99" spans="1:6" x14ac:dyDescent="0.25">
      <c r="A99" s="13"/>
      <c r="B99" s="35" t="s">
        <v>43</v>
      </c>
      <c r="C99" s="46">
        <v>22</v>
      </c>
      <c r="D99" s="11"/>
      <c r="E99" s="11">
        <f t="shared" si="10"/>
        <v>0</v>
      </c>
      <c r="F99" s="36">
        <f t="shared" si="11"/>
        <v>0</v>
      </c>
    </row>
    <row r="100" spans="1:6" ht="18.75" customHeight="1" x14ac:dyDescent="0.25">
      <c r="A100" s="13"/>
      <c r="B100" s="35" t="s">
        <v>60</v>
      </c>
      <c r="C100" s="46">
        <v>16</v>
      </c>
      <c r="D100" s="11"/>
      <c r="E100" s="11">
        <f t="shared" si="10"/>
        <v>0</v>
      </c>
      <c r="F100" s="36">
        <f t="shared" si="11"/>
        <v>0</v>
      </c>
    </row>
    <row r="101" spans="1:6" x14ac:dyDescent="0.25">
      <c r="A101" s="13"/>
      <c r="B101" s="35" t="s">
        <v>48</v>
      </c>
      <c r="C101" s="46">
        <v>10</v>
      </c>
      <c r="D101" s="11"/>
      <c r="E101" s="11">
        <f t="shared" si="10"/>
        <v>0</v>
      </c>
      <c r="F101" s="36">
        <f t="shared" si="11"/>
        <v>0</v>
      </c>
    </row>
    <row r="102" spans="1:6" x14ac:dyDescent="0.25">
      <c r="A102" s="16"/>
      <c r="B102" s="34" t="s">
        <v>44</v>
      </c>
      <c r="C102" s="46">
        <v>5</v>
      </c>
      <c r="D102" s="11"/>
      <c r="E102" s="11">
        <f t="shared" si="10"/>
        <v>0</v>
      </c>
      <c r="F102" s="36">
        <f t="shared" si="11"/>
        <v>0</v>
      </c>
    </row>
    <row r="103" spans="1:6" x14ac:dyDescent="0.25">
      <c r="A103" s="13"/>
      <c r="B103" s="35" t="s">
        <v>45</v>
      </c>
      <c r="C103" s="46">
        <v>1</v>
      </c>
      <c r="D103" s="11"/>
      <c r="E103" s="11">
        <f t="shared" si="10"/>
        <v>0</v>
      </c>
      <c r="F103" s="36">
        <f t="shared" si="11"/>
        <v>0</v>
      </c>
    </row>
    <row r="104" spans="1:6" x14ac:dyDescent="0.25">
      <c r="A104" s="13"/>
      <c r="B104" s="34" t="s">
        <v>46</v>
      </c>
      <c r="C104" s="46">
        <v>9</v>
      </c>
      <c r="D104" s="11"/>
      <c r="E104" s="11">
        <f t="shared" si="10"/>
        <v>0</v>
      </c>
      <c r="F104" s="36">
        <f t="shared" si="11"/>
        <v>0</v>
      </c>
    </row>
    <row r="105" spans="1:6" x14ac:dyDescent="0.25">
      <c r="A105" s="13"/>
      <c r="B105" s="34" t="s">
        <v>47</v>
      </c>
      <c r="C105" s="46">
        <v>6</v>
      </c>
      <c r="D105" s="11"/>
      <c r="E105" s="11">
        <f t="shared" si="10"/>
        <v>0</v>
      </c>
      <c r="F105" s="36">
        <f t="shared" si="11"/>
        <v>0</v>
      </c>
    </row>
    <row r="106" spans="1:6" x14ac:dyDescent="0.25">
      <c r="A106" s="28"/>
      <c r="B106" s="29" t="s">
        <v>84</v>
      </c>
      <c r="C106" s="50">
        <f>SUM(C92:C105)</f>
        <v>155</v>
      </c>
      <c r="D106" s="30"/>
      <c r="E106" s="30"/>
      <c r="F106" s="31"/>
    </row>
    <row r="107" spans="1:6" x14ac:dyDescent="0.25">
      <c r="A107" s="72" t="s">
        <v>70</v>
      </c>
      <c r="B107" s="73"/>
      <c r="C107" s="73"/>
      <c r="D107" s="73"/>
      <c r="E107" s="73"/>
      <c r="F107" s="74"/>
    </row>
    <row r="108" spans="1:6" x14ac:dyDescent="0.25">
      <c r="A108" s="27" t="s">
        <v>71</v>
      </c>
      <c r="B108" s="34" t="s">
        <v>49</v>
      </c>
      <c r="C108" s="48">
        <v>4</v>
      </c>
      <c r="D108" s="11"/>
      <c r="E108" s="11">
        <f t="shared" ref="E108:E120" si="12">ROUND(C108*D108,2)</f>
        <v>0</v>
      </c>
      <c r="F108" s="36">
        <f>ROUND(E108*1.08,2)</f>
        <v>0</v>
      </c>
    </row>
    <row r="109" spans="1:6" x14ac:dyDescent="0.25">
      <c r="A109" s="27"/>
      <c r="B109" s="34" t="s">
        <v>37</v>
      </c>
      <c r="C109" s="48">
        <v>1</v>
      </c>
      <c r="D109" s="11"/>
      <c r="E109" s="11">
        <f t="shared" si="12"/>
        <v>0</v>
      </c>
      <c r="F109" s="36">
        <f t="shared" ref="F109:F120" si="13">ROUND(E109*1.08,2)</f>
        <v>0</v>
      </c>
    </row>
    <row r="110" spans="1:6" x14ac:dyDescent="0.25">
      <c r="A110" s="27"/>
      <c r="B110" s="34" t="s">
        <v>43</v>
      </c>
      <c r="C110" s="48">
        <v>1</v>
      </c>
      <c r="D110" s="11"/>
      <c r="E110" s="11">
        <f t="shared" si="12"/>
        <v>0</v>
      </c>
      <c r="F110" s="36">
        <f t="shared" si="13"/>
        <v>0</v>
      </c>
    </row>
    <row r="111" spans="1:6" x14ac:dyDescent="0.25">
      <c r="A111" s="9"/>
      <c r="B111" s="34" t="s">
        <v>83</v>
      </c>
      <c r="C111" s="48">
        <v>0</v>
      </c>
      <c r="D111" s="11"/>
      <c r="E111" s="11">
        <f t="shared" si="12"/>
        <v>0</v>
      </c>
      <c r="F111" s="36">
        <f t="shared" si="13"/>
        <v>0</v>
      </c>
    </row>
    <row r="112" spans="1:6" x14ac:dyDescent="0.25">
      <c r="A112" s="9"/>
      <c r="B112" s="34" t="s">
        <v>60</v>
      </c>
      <c r="C112" s="48">
        <v>1</v>
      </c>
      <c r="D112" s="11"/>
      <c r="E112" s="11">
        <f t="shared" si="12"/>
        <v>0</v>
      </c>
      <c r="F112" s="36">
        <f t="shared" si="13"/>
        <v>0</v>
      </c>
    </row>
    <row r="113" spans="1:6" x14ac:dyDescent="0.25">
      <c r="A113" s="9"/>
      <c r="B113" s="34" t="s">
        <v>45</v>
      </c>
      <c r="C113" s="48">
        <v>0</v>
      </c>
      <c r="D113" s="11"/>
      <c r="E113" s="11">
        <f t="shared" si="12"/>
        <v>0</v>
      </c>
      <c r="F113" s="36">
        <f t="shared" si="13"/>
        <v>0</v>
      </c>
    </row>
    <row r="114" spans="1:6" x14ac:dyDescent="0.25">
      <c r="A114" s="9"/>
      <c r="B114" s="34" t="s">
        <v>38</v>
      </c>
      <c r="C114" s="48">
        <v>2</v>
      </c>
      <c r="D114" s="11"/>
      <c r="E114" s="11">
        <f>ROUND(C114*D114,2)</f>
        <v>0</v>
      </c>
      <c r="F114" s="36">
        <f t="shared" si="13"/>
        <v>0</v>
      </c>
    </row>
    <row r="115" spans="1:6" x14ac:dyDescent="0.25">
      <c r="A115" s="9"/>
      <c r="B115" s="34" t="s">
        <v>39</v>
      </c>
      <c r="C115" s="48">
        <v>1</v>
      </c>
      <c r="D115" s="11"/>
      <c r="E115" s="11">
        <f t="shared" si="12"/>
        <v>0</v>
      </c>
      <c r="F115" s="36">
        <f t="shared" si="13"/>
        <v>0</v>
      </c>
    </row>
    <row r="116" spans="1:6" x14ac:dyDescent="0.25">
      <c r="A116" s="9"/>
      <c r="B116" s="34" t="s">
        <v>42</v>
      </c>
      <c r="C116" s="48">
        <v>1</v>
      </c>
      <c r="D116" s="11"/>
      <c r="E116" s="11">
        <f t="shared" si="12"/>
        <v>0</v>
      </c>
      <c r="F116" s="36">
        <f t="shared" si="13"/>
        <v>0</v>
      </c>
    </row>
    <row r="117" spans="1:6" x14ac:dyDescent="0.25">
      <c r="A117" s="9"/>
      <c r="B117" s="34" t="s">
        <v>46</v>
      </c>
      <c r="C117" s="48">
        <v>2</v>
      </c>
      <c r="D117" s="11"/>
      <c r="E117" s="11">
        <f t="shared" si="12"/>
        <v>0</v>
      </c>
      <c r="F117" s="36">
        <f t="shared" si="13"/>
        <v>0</v>
      </c>
    </row>
    <row r="118" spans="1:6" x14ac:dyDescent="0.25">
      <c r="A118" s="9"/>
      <c r="B118" s="34" t="s">
        <v>78</v>
      </c>
      <c r="C118" s="48">
        <v>1</v>
      </c>
      <c r="D118" s="11"/>
      <c r="E118" s="11">
        <f t="shared" si="12"/>
        <v>0</v>
      </c>
      <c r="F118" s="36">
        <f t="shared" si="13"/>
        <v>0</v>
      </c>
    </row>
    <row r="119" spans="1:6" x14ac:dyDescent="0.25">
      <c r="A119" s="9"/>
      <c r="B119" s="34" t="s">
        <v>41</v>
      </c>
      <c r="C119" s="48">
        <v>1</v>
      </c>
      <c r="D119" s="11"/>
      <c r="E119" s="11">
        <f t="shared" si="12"/>
        <v>0</v>
      </c>
      <c r="F119" s="36">
        <f t="shared" si="13"/>
        <v>0</v>
      </c>
    </row>
    <row r="120" spans="1:6" x14ac:dyDescent="0.25">
      <c r="A120" s="9"/>
      <c r="B120" s="34" t="s">
        <v>47</v>
      </c>
      <c r="C120" s="48">
        <v>0</v>
      </c>
      <c r="D120" s="11"/>
      <c r="E120" s="11">
        <f t="shared" si="12"/>
        <v>0</v>
      </c>
      <c r="F120" s="36">
        <f t="shared" si="13"/>
        <v>0</v>
      </c>
    </row>
    <row r="121" spans="1:6" x14ac:dyDescent="0.25">
      <c r="A121" s="43"/>
      <c r="B121" s="29" t="s">
        <v>84</v>
      </c>
      <c r="C121" s="49">
        <f>SUM(C108:C120)</f>
        <v>15</v>
      </c>
      <c r="D121" s="30"/>
      <c r="E121" s="30"/>
      <c r="F121" s="44"/>
    </row>
    <row r="122" spans="1:6" x14ac:dyDescent="0.25">
      <c r="A122" s="10" t="s">
        <v>63</v>
      </c>
      <c r="B122" s="13"/>
      <c r="C122" s="47">
        <f>C106+C121</f>
        <v>170</v>
      </c>
      <c r="D122" s="42" t="s">
        <v>85</v>
      </c>
      <c r="E122" s="12">
        <f>SUM(E92:E120)</f>
        <v>0</v>
      </c>
      <c r="F122" s="40">
        <f>SUM(F92:F120)</f>
        <v>0</v>
      </c>
    </row>
    <row r="123" spans="1:6" x14ac:dyDescent="0.25">
      <c r="A123" s="21"/>
      <c r="B123" s="22"/>
      <c r="C123" s="22"/>
      <c r="D123" s="23"/>
      <c r="E123" s="24"/>
      <c r="F123" s="25"/>
    </row>
    <row r="124" spans="1:6" ht="15.75" x14ac:dyDescent="0.25">
      <c r="A124" s="75" t="s">
        <v>77</v>
      </c>
      <c r="B124" s="76"/>
      <c r="C124" s="76"/>
      <c r="D124" s="76"/>
      <c r="E124" s="76"/>
      <c r="F124" s="76"/>
    </row>
    <row r="125" spans="1:6" ht="72.75" customHeight="1" x14ac:dyDescent="0.25">
      <c r="A125" s="6" t="s">
        <v>56</v>
      </c>
      <c r="B125" s="6" t="s">
        <v>1</v>
      </c>
      <c r="C125" s="6" t="s">
        <v>2</v>
      </c>
      <c r="D125" s="6" t="s">
        <v>96</v>
      </c>
      <c r="E125" s="6" t="s">
        <v>52</v>
      </c>
      <c r="F125" s="6" t="s">
        <v>54</v>
      </c>
    </row>
    <row r="126" spans="1:6" ht="20.25" customHeight="1" x14ac:dyDescent="0.25">
      <c r="A126" s="8" t="s">
        <v>3</v>
      </c>
      <c r="B126" s="8" t="s">
        <v>78</v>
      </c>
      <c r="C126" s="46">
        <v>4</v>
      </c>
      <c r="D126" s="11"/>
      <c r="E126" s="11">
        <f>ROUND(C126*D126,2)</f>
        <v>0</v>
      </c>
      <c r="F126" s="45">
        <f>ROUND(E126*1.08,2)</f>
        <v>0</v>
      </c>
    </row>
    <row r="127" spans="1:6" x14ac:dyDescent="0.25">
      <c r="A127" s="8"/>
      <c r="B127" s="8" t="s">
        <v>76</v>
      </c>
      <c r="C127" s="46">
        <v>2</v>
      </c>
      <c r="D127" s="11"/>
      <c r="E127" s="11">
        <f t="shared" ref="E127" si="14">ROUND(C127*D127,2)</f>
        <v>0</v>
      </c>
      <c r="F127" s="45">
        <f>ROUND(E127*1.08,2)</f>
        <v>0</v>
      </c>
    </row>
    <row r="128" spans="1:6" x14ac:dyDescent="0.25">
      <c r="A128" s="8"/>
      <c r="B128" s="8" t="s">
        <v>75</v>
      </c>
      <c r="C128" s="46">
        <v>2</v>
      </c>
      <c r="D128" s="11"/>
      <c r="E128" s="11">
        <f>ROUND(C128*D128,2)</f>
        <v>0</v>
      </c>
      <c r="F128" s="45">
        <f>ROUND(E128*1.08,2)</f>
        <v>0</v>
      </c>
    </row>
    <row r="129" spans="1:6" x14ac:dyDescent="0.25">
      <c r="A129" s="10" t="s">
        <v>63</v>
      </c>
      <c r="B129" s="8"/>
      <c r="C129" s="47">
        <f>SUM(C126:C128)</f>
        <v>8</v>
      </c>
      <c r="D129" s="37" t="s">
        <v>85</v>
      </c>
      <c r="E129" s="17">
        <f>SUM(E126:E127)</f>
        <v>0</v>
      </c>
      <c r="F129" s="40">
        <f>SUM(F126:F127)</f>
        <v>0</v>
      </c>
    </row>
    <row r="130" spans="1:6" x14ac:dyDescent="0.25">
      <c r="A130" s="84"/>
      <c r="B130" s="85"/>
      <c r="C130" s="85"/>
      <c r="D130" s="85"/>
      <c r="E130" s="85"/>
      <c r="F130" s="86"/>
    </row>
    <row r="131" spans="1:6" x14ac:dyDescent="0.25">
      <c r="A131" s="87" t="s">
        <v>92</v>
      </c>
      <c r="B131" s="88"/>
      <c r="C131" s="88"/>
      <c r="D131" s="88"/>
      <c r="E131" s="88"/>
      <c r="F131" s="89"/>
    </row>
    <row r="132" spans="1:6" ht="81.75" customHeight="1" x14ac:dyDescent="0.25">
      <c r="A132" s="84" t="s">
        <v>56</v>
      </c>
      <c r="B132" s="86"/>
      <c r="C132" s="6" t="s">
        <v>2</v>
      </c>
      <c r="D132" s="6" t="s">
        <v>96</v>
      </c>
      <c r="E132" s="6" t="s">
        <v>52</v>
      </c>
      <c r="F132" s="6" t="s">
        <v>54</v>
      </c>
    </row>
    <row r="133" spans="1:6" ht="20.25" customHeight="1" x14ac:dyDescent="0.25">
      <c r="A133" s="90" t="s">
        <v>3</v>
      </c>
      <c r="B133" s="91"/>
      <c r="C133" s="68">
        <v>93</v>
      </c>
      <c r="D133" s="66"/>
      <c r="E133" s="67">
        <f>ROUND(C133*D133,2)</f>
        <v>0</v>
      </c>
      <c r="F133" s="67">
        <f>ROUND(E133*1.08,2)</f>
        <v>0</v>
      </c>
    </row>
    <row r="134" spans="1:6" x14ac:dyDescent="0.25">
      <c r="A134" s="92" t="s">
        <v>63</v>
      </c>
      <c r="B134" s="93"/>
      <c r="C134" s="65">
        <v>93</v>
      </c>
      <c r="D134" s="66" t="s">
        <v>85</v>
      </c>
      <c r="E134" s="69">
        <f>E133</f>
        <v>0</v>
      </c>
      <c r="F134" s="70">
        <f>F133</f>
        <v>0</v>
      </c>
    </row>
    <row r="135" spans="1:6" x14ac:dyDescent="0.25">
      <c r="A135" s="94"/>
      <c r="B135" s="95"/>
      <c r="C135" s="95"/>
      <c r="D135" s="95"/>
      <c r="E135" s="95"/>
      <c r="F135" s="96"/>
    </row>
    <row r="136" spans="1:6" ht="15.75" x14ac:dyDescent="0.25">
      <c r="A136" s="77" t="s">
        <v>90</v>
      </c>
      <c r="B136" s="78"/>
      <c r="C136" s="57">
        <f>SUM(C10+C18+C28+C55+C87+C122+C129+C134)</f>
        <v>730</v>
      </c>
      <c r="D136" s="52" t="s">
        <v>85</v>
      </c>
      <c r="E136" s="55">
        <v>0</v>
      </c>
      <c r="F136" s="71">
        <f>F10+F18+F28+F55+F87+F122+F129+F134</f>
        <v>0</v>
      </c>
    </row>
    <row r="137" spans="1:6" ht="15.75" x14ac:dyDescent="0.25">
      <c r="A137" s="59"/>
      <c r="B137" s="60"/>
      <c r="C137" s="61"/>
      <c r="D137" s="62"/>
      <c r="E137" s="63"/>
      <c r="F137" s="64"/>
    </row>
    <row r="138" spans="1:6" ht="28.5" customHeight="1" x14ac:dyDescent="0.25">
      <c r="A138" s="81" t="s">
        <v>87</v>
      </c>
      <c r="B138" s="82"/>
      <c r="C138" s="82"/>
      <c r="D138" s="82"/>
      <c r="E138" s="82"/>
      <c r="F138" s="82"/>
    </row>
    <row r="139" spans="1:6" ht="15.75" x14ac:dyDescent="0.25">
      <c r="A139" s="83" t="s">
        <v>98</v>
      </c>
      <c r="B139" s="83"/>
      <c r="C139" s="83"/>
      <c r="D139" s="83"/>
      <c r="E139" s="58">
        <f>E136*5</f>
        <v>0</v>
      </c>
      <c r="F139" s="54"/>
    </row>
    <row r="140" spans="1:6" ht="18.75" x14ac:dyDescent="0.3">
      <c r="A140" s="79" t="s">
        <v>86</v>
      </c>
      <c r="B140" s="79"/>
      <c r="C140" s="79"/>
      <c r="D140" s="79"/>
      <c r="E140" s="56">
        <f>ROUND(E139*0.08,2)</f>
        <v>0</v>
      </c>
    </row>
    <row r="141" spans="1:6" ht="18.75" x14ac:dyDescent="0.3">
      <c r="A141" s="80" t="s">
        <v>91</v>
      </c>
      <c r="B141" s="80"/>
      <c r="C141" s="80"/>
      <c r="D141" s="80"/>
      <c r="E141" s="56">
        <f>E139+E140</f>
        <v>0</v>
      </c>
      <c r="F141" s="53"/>
    </row>
    <row r="142" spans="1:6" x14ac:dyDescent="0.25">
      <c r="A142" s="53"/>
      <c r="B142" s="53"/>
      <c r="C142" s="53"/>
      <c r="D142" s="53"/>
      <c r="E142" s="53"/>
      <c r="F142" s="53"/>
    </row>
  </sheetData>
  <mergeCells count="23">
    <mergeCell ref="A57:F57"/>
    <mergeCell ref="A89:F89"/>
    <mergeCell ref="A91:F91"/>
    <mergeCell ref="C1:F1"/>
    <mergeCell ref="A5:F5"/>
    <mergeCell ref="A12:F12"/>
    <mergeCell ref="A20:F20"/>
    <mergeCell ref="A30:F30"/>
    <mergeCell ref="A4:F4"/>
    <mergeCell ref="A2:F3"/>
    <mergeCell ref="A107:F107"/>
    <mergeCell ref="A124:F124"/>
    <mergeCell ref="A136:B136"/>
    <mergeCell ref="A140:D140"/>
    <mergeCell ref="A141:D141"/>
    <mergeCell ref="A138:F138"/>
    <mergeCell ref="A139:D139"/>
    <mergeCell ref="A130:F130"/>
    <mergeCell ref="A131:F131"/>
    <mergeCell ref="A132:B132"/>
    <mergeCell ref="A133:B133"/>
    <mergeCell ref="A134:B134"/>
    <mergeCell ref="A135:F135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WG SZKÓŁ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2025-01-17T16:08:35Z</dcterms:modified>
</cp:coreProperties>
</file>