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95715 Tychy BAYER\"/>
    </mc:Choice>
  </mc:AlternateContent>
  <xr:revisionPtr revIDLastSave="0" documentId="8_{50BC6D9B-FED6-48B6-BC94-E17FFD5C46AD}" xr6:coauthVersionLast="47" xr6:coauthVersionMax="47" xr10:uidLastSave="{00000000-0000-0000-0000-000000000000}"/>
  <bookViews>
    <workbookView xWindow="-120" yWindow="-120" windowWidth="29040" windowHeight="15720" xr2:uid="{FD7BF82B-AB0E-470A-A2D9-C20032EEDE6F}"/>
  </bookViews>
  <sheets>
    <sheet name="Arkusz1" sheetId="1" r:id="rId1"/>
  </sheets>
  <definedNames>
    <definedName name="_xlnm.Print_Area" localSheetId="0">Arkusz1!$B$2:$S$11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J8" i="1"/>
  <c r="J7" i="1"/>
  <c r="M7" i="1" s="1"/>
  <c r="M8" i="1" s="1"/>
  <c r="L6" i="1"/>
  <c r="J6" i="1"/>
  <c r="M6" i="1" s="1"/>
</calcChain>
</file>

<file path=xl/sharedStrings.xml><?xml version="1.0" encoding="utf-8"?>
<sst xmlns="http://schemas.openxmlformats.org/spreadsheetml/2006/main" count="38" uniqueCount="32">
  <si>
    <t>Lp.</t>
  </si>
  <si>
    <t>Nazwa leku</t>
  </si>
  <si>
    <t>Dawka</t>
  </si>
  <si>
    <t>Postać</t>
  </si>
  <si>
    <t xml:space="preserve">j. m. </t>
  </si>
  <si>
    <t xml:space="preserve">Wielkość 
opakowania </t>
  </si>
  <si>
    <t>Ilość</t>
  </si>
  <si>
    <t>Cena jednostkowa 
netto</t>
  </si>
  <si>
    <t>Wartość netto</t>
  </si>
  <si>
    <t>Stawka VAT</t>
  </si>
  <si>
    <t>Cena jednostkowa brutto</t>
  </si>
  <si>
    <t>Wartość brutto</t>
  </si>
  <si>
    <t>Nazwa handlowa/ dawka/ postać/ Ilość oferowanych opakowań/  wielkość oferowanego opakowania/producent/ kod EAN (GTIN) lub nr katalogowy</t>
  </si>
  <si>
    <t>1.</t>
  </si>
  <si>
    <t>op</t>
  </si>
  <si>
    <t>OGÓŁEM</t>
  </si>
  <si>
    <t>(**) Wszystkie dawki leku od jednego producenta</t>
  </si>
  <si>
    <t>roztwór do wstrzykiwań</t>
  </si>
  <si>
    <t xml:space="preserve">          Pakiet Nr 14  Formularz  asortymentowo – cenowy</t>
  </si>
  <si>
    <t>Aflibercept **</t>
  </si>
  <si>
    <t xml:space="preserve">40 mg / 1ml </t>
  </si>
  <si>
    <t>1 fiolka</t>
  </si>
  <si>
    <t xml:space="preserve">114,3 mg / 1ml </t>
  </si>
  <si>
    <t>Gwarantowany poziom wykorzystania umowy: 50%</t>
  </si>
  <si>
    <t>Eylea 40 mg/ml; 0,1ml, roztw.do wstrz., 1 fiolka</t>
  </si>
  <si>
    <t xml:space="preserve">Eylea, 114,3mg/ml;0,263ml,roztw.d/wstrz,1fiol+igła	</t>
  </si>
  <si>
    <t>100</t>
  </si>
  <si>
    <t>50</t>
  </si>
  <si>
    <t>1 fiol</t>
  </si>
  <si>
    <t>BAYER AG</t>
  </si>
  <si>
    <t>3837000137095</t>
  </si>
  <si>
    <t xml:space="preserve">4057598023047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</si>
</sst>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1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38"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9" fontId="5" fillId="0" borderId="0" xfId="0" applyNumberFormat="1" applyFont="1" applyAlignment="1">
      <alignment horizontal="right"/>
    </xf>
    <xf numFmtId="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4" fontId="5" fillId="0" borderId="1" xfId="3" applyFont="1" applyBorder="1" applyAlignment="1">
      <alignment horizontal="center" vertical="center" wrapText="1"/>
    </xf>
    <xf numFmtId="9" fontId="4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3" borderId="1" xfId="1" applyFont="1" applyFill="1" applyBorder="1"/>
    <xf numFmtId="0" fontId="6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0" fontId="5" fillId="0" borderId="9" xfId="0" applyFont="1" applyBorder="1"/>
    <xf numFmtId="0" fontId="7" fillId="0" borderId="0" xfId="0" applyFont="1" applyAlignment="1">
      <alignment vertical="center"/>
    </xf>
    <xf numFmtId="44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9" fontId="5" fillId="0" borderId="0" xfId="0" applyNumberFormat="1" applyFont="1" applyAlignment="1">
      <alignment horizontal="right" wrapText="1"/>
    </xf>
    <xf numFmtId="0" fontId="7" fillId="0" borderId="6" xfId="0" applyFont="1" applyBorder="1" applyAlignment="1">
      <alignment horizontal="center" vertical="center" wrapText="1"/>
    </xf>
    <xf numFmtId="0" fontId="6" fillId="2" borderId="0" xfId="1" applyFont="1" applyFill="1" applyAlignment="1">
      <alignment horizontal="left" wrapText="1"/>
    </xf>
    <xf numFmtId="0" fontId="6" fillId="0" borderId="2" xfId="2" applyFont="1" applyBorder="1"/>
    <xf numFmtId="0" fontId="6" fillId="0" borderId="4" xfId="2" applyFont="1" applyBorder="1"/>
    <xf numFmtId="0" fontId="6" fillId="0" borderId="5" xfId="2" applyFont="1" applyBorder="1"/>
  </cellXfs>
  <cellStyles count="4">
    <cellStyle name="Excel Built-in Normal" xfId="1" xr:uid="{B2CB0C5B-DD25-4F73-BC9B-BAEF40E9C92A}"/>
    <cellStyle name="Excel Built-in Normal 2" xfId="2" xr:uid="{F3A36F2D-1592-422D-BFB9-2E34122C943B}"/>
    <cellStyle name="Normalny" xfId="0" builtinId="0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E013-D623-4695-BD30-70B05A2C68CE}">
  <dimension ref="B3:S9"/>
  <sheetViews>
    <sheetView tabSelected="1" view="pageBreakPreview" zoomScaleNormal="100" zoomScaleSheetLayoutView="100" workbookViewId="0">
      <selection activeCell="N9" sqref="N9"/>
    </sheetView>
  </sheetViews>
  <sheetFormatPr defaultRowHeight="12.75" x14ac:dyDescent="0.2"/>
  <cols>
    <col min="1" max="1" width="6.7109375" style="2" customWidth="1"/>
    <col min="2" max="2" width="4.7109375" style="2" customWidth="1"/>
    <col min="3" max="3" width="12.28515625" style="2" customWidth="1"/>
    <col min="4" max="4" width="10.5703125" style="3" customWidth="1"/>
    <col min="5" max="5" width="11.85546875" style="2" customWidth="1"/>
    <col min="6" max="6" width="5.140625" style="2" customWidth="1"/>
    <col min="7" max="7" width="12.140625" style="2" customWidth="1"/>
    <col min="8" max="8" width="6.5703125" style="2" customWidth="1"/>
    <col min="9" max="9" width="12.42578125" style="3" customWidth="1"/>
    <col min="10" max="10" width="13.140625" style="3" customWidth="1"/>
    <col min="11" max="11" width="8" style="3" customWidth="1"/>
    <col min="12" max="12" width="12.140625" style="3" customWidth="1"/>
    <col min="13" max="13" width="14.5703125" style="3" customWidth="1"/>
    <col min="14" max="14" width="20.85546875" style="2" customWidth="1"/>
    <col min="15" max="15" width="7.140625" style="6" customWidth="1"/>
    <col min="16" max="16" width="7.42578125" style="6" customWidth="1"/>
    <col min="17" max="17" width="7.7109375" style="3" customWidth="1"/>
    <col min="18" max="18" width="14.28515625" style="2" customWidth="1"/>
    <col min="19" max="19" width="8.5703125" style="2" customWidth="1"/>
    <col min="20" max="16384" width="9.140625" style="2"/>
  </cols>
  <sheetData>
    <row r="3" spans="2:19" x14ac:dyDescent="0.2">
      <c r="C3" s="34" t="s">
        <v>18</v>
      </c>
      <c r="D3" s="34"/>
      <c r="E3" s="34"/>
      <c r="F3" s="34"/>
      <c r="G3" s="34"/>
      <c r="N3" s="4" t="s">
        <v>23</v>
      </c>
      <c r="O3" s="5"/>
      <c r="P3" s="5"/>
      <c r="Q3" s="32"/>
    </row>
    <row r="5" spans="2:19" s="25" customFormat="1" ht="97.5" customHeight="1" x14ac:dyDescent="0.25">
      <c r="B5" s="7" t="s">
        <v>0</v>
      </c>
      <c r="C5" s="7" t="s">
        <v>1</v>
      </c>
      <c r="D5" s="8" t="s">
        <v>2</v>
      </c>
      <c r="E5" s="7" t="s">
        <v>3</v>
      </c>
      <c r="F5" s="7" t="s">
        <v>4</v>
      </c>
      <c r="G5" s="8" t="s">
        <v>5</v>
      </c>
      <c r="H5" s="7" t="s">
        <v>6</v>
      </c>
      <c r="I5" s="9" t="s">
        <v>7</v>
      </c>
      <c r="J5" s="8" t="s">
        <v>8</v>
      </c>
      <c r="K5" s="9" t="s">
        <v>9</v>
      </c>
      <c r="L5" s="8" t="s">
        <v>10</v>
      </c>
      <c r="M5" s="8" t="s">
        <v>11</v>
      </c>
      <c r="N5" s="33" t="s">
        <v>12</v>
      </c>
      <c r="O5" s="33"/>
      <c r="P5" s="33"/>
      <c r="Q5" s="33"/>
      <c r="R5" s="33"/>
      <c r="S5" s="33"/>
    </row>
    <row r="6" spans="2:19" ht="46.5" customHeight="1" x14ac:dyDescent="0.2">
      <c r="B6" s="10" t="s">
        <v>13</v>
      </c>
      <c r="C6" s="11" t="s">
        <v>19</v>
      </c>
      <c r="D6" s="30" t="s">
        <v>20</v>
      </c>
      <c r="E6" s="12" t="s">
        <v>17</v>
      </c>
      <c r="F6" s="13" t="s">
        <v>14</v>
      </c>
      <c r="G6" s="14" t="s">
        <v>21</v>
      </c>
      <c r="H6" s="13">
        <v>100</v>
      </c>
      <c r="I6" s="26">
        <v>1225</v>
      </c>
      <c r="J6" s="15">
        <f>I6*H6</f>
        <v>122500</v>
      </c>
      <c r="K6" s="16">
        <v>0.08</v>
      </c>
      <c r="L6" s="15">
        <f>I6+I6*K6</f>
        <v>1323</v>
      </c>
      <c r="M6" s="15">
        <f>J6+J6*K6</f>
        <v>132300</v>
      </c>
      <c r="N6" s="27" t="s">
        <v>24</v>
      </c>
      <c r="O6" s="28" t="s">
        <v>26</v>
      </c>
      <c r="P6" s="28" t="s">
        <v>28</v>
      </c>
      <c r="Q6" s="28" t="s">
        <v>29</v>
      </c>
      <c r="R6" s="29" t="s">
        <v>30</v>
      </c>
      <c r="S6" s="1">
        <v>151210</v>
      </c>
    </row>
    <row r="7" spans="2:19" ht="46.5" customHeight="1" x14ac:dyDescent="0.2">
      <c r="B7" s="10">
        <v>2</v>
      </c>
      <c r="C7" s="11" t="s">
        <v>19</v>
      </c>
      <c r="D7" s="30" t="s">
        <v>22</v>
      </c>
      <c r="E7" s="17" t="s">
        <v>17</v>
      </c>
      <c r="F7" s="13" t="s">
        <v>14</v>
      </c>
      <c r="G7" s="14" t="s">
        <v>21</v>
      </c>
      <c r="H7" s="13">
        <v>50</v>
      </c>
      <c r="I7" s="26">
        <v>1457.28</v>
      </c>
      <c r="J7" s="15">
        <f>I7*H7</f>
        <v>72864</v>
      </c>
      <c r="K7" s="16">
        <v>0.08</v>
      </c>
      <c r="L7" s="15">
        <f>I7+I7*K7</f>
        <v>1573.86</v>
      </c>
      <c r="M7" s="15">
        <f>J7+J7*K7</f>
        <v>78693.119999999995</v>
      </c>
      <c r="N7" s="27" t="s">
        <v>25</v>
      </c>
      <c r="O7" s="28" t="s">
        <v>27</v>
      </c>
      <c r="P7" s="28" t="s">
        <v>28</v>
      </c>
      <c r="Q7" s="28" t="s">
        <v>29</v>
      </c>
      <c r="R7" s="29" t="s">
        <v>31</v>
      </c>
      <c r="S7" s="1">
        <v>310447</v>
      </c>
    </row>
    <row r="8" spans="2:19" x14ac:dyDescent="0.2">
      <c r="B8" s="18"/>
      <c r="C8" s="19" t="s">
        <v>15</v>
      </c>
      <c r="D8" s="31"/>
      <c r="E8" s="20"/>
      <c r="F8" s="20"/>
      <c r="G8" s="20"/>
      <c r="H8" s="21"/>
      <c r="I8" s="22"/>
      <c r="J8" s="23">
        <f t="shared" ref="J8" si="0">SUM(J6:J7)</f>
        <v>195364</v>
      </c>
      <c r="K8" s="23"/>
      <c r="L8" s="23"/>
      <c r="M8" s="23">
        <f>SUM(M6:M7)</f>
        <v>210993.12</v>
      </c>
      <c r="N8" s="24"/>
    </row>
    <row r="9" spans="2:19" x14ac:dyDescent="0.2">
      <c r="C9" s="35" t="s">
        <v>16</v>
      </c>
      <c r="D9" s="36"/>
      <c r="E9" s="36"/>
      <c r="F9" s="36"/>
      <c r="G9" s="36"/>
      <c r="H9" s="36"/>
      <c r="I9" s="36"/>
      <c r="J9" s="36"/>
      <c r="K9" s="37"/>
    </row>
  </sheetData>
  <mergeCells count="3">
    <mergeCell ref="N5:S5"/>
    <mergeCell ref="C3:G3"/>
    <mergeCell ref="C9:K9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Wróbel</dc:creator>
  <cp:lastModifiedBy>Najder, Barbara (Urtica)</cp:lastModifiedBy>
  <cp:lastPrinted>2025-02-27T08:37:26Z</cp:lastPrinted>
  <dcterms:created xsi:type="dcterms:W3CDTF">2024-10-29T13:10:59Z</dcterms:created>
  <dcterms:modified xsi:type="dcterms:W3CDTF">2025-02-28T10:11:05Z</dcterms:modified>
</cp:coreProperties>
</file>