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ajderb\OneDrive - pelionsa.onmicrosoft.com\Pulpit\95424 Kielce\"/>
    </mc:Choice>
  </mc:AlternateContent>
  <xr:revisionPtr revIDLastSave="0" documentId="8_{ABE2123F-D648-4ADF-8D2D-66FFEB4F77B1}" xr6:coauthVersionLast="47" xr6:coauthVersionMax="47" xr10:uidLastSave="{00000000-0000-0000-0000-000000000000}"/>
  <bookViews>
    <workbookView xWindow="4200" yWindow="4095" windowWidth="21600" windowHeight="11385" xr2:uid="{6514089A-E971-439B-B61C-A0B328EA3978}"/>
  </bookViews>
  <sheets>
    <sheet name="oferta" sheetId="1" r:id="rId1"/>
  </sheets>
  <definedNames>
    <definedName name="__xlfn_F_TEST">#N/A</definedName>
    <definedName name="azi">#REF!</definedName>
    <definedName name="_xlnm.Print_Area" localSheetId="0">oferta!$A$1:$N$56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7" i="1" l="1"/>
  <c r="G5" i="1"/>
  <c r="I46" i="1"/>
  <c r="G46" i="1"/>
  <c r="K46" i="1" s="1"/>
  <c r="M46" i="1" s="1"/>
  <c r="I24" i="1"/>
  <c r="G24" i="1"/>
  <c r="K24" i="1" s="1"/>
  <c r="I23" i="1"/>
  <c r="G23" i="1"/>
  <c r="G47" i="1" l="1"/>
  <c r="K47" i="1" s="1"/>
  <c r="M47" i="1" s="1"/>
  <c r="G25" i="1"/>
  <c r="K25" i="1" s="1"/>
  <c r="M25" i="1" s="1"/>
  <c r="J5" i="1"/>
  <c r="L5" i="1" s="1"/>
  <c r="L6" i="1" s="1"/>
  <c r="G6" i="1"/>
  <c r="K6" i="1" s="1"/>
  <c r="M6" i="1" s="1"/>
  <c r="J46" i="1"/>
  <c r="K23" i="1"/>
  <c r="M23" i="1" s="1"/>
  <c r="M24" i="1"/>
  <c r="J24" i="1"/>
  <c r="J23" i="1"/>
  <c r="K5" i="1"/>
  <c r="M5" i="1" s="1"/>
  <c r="J6" i="1" l="1"/>
  <c r="N5" i="1"/>
  <c r="N6" i="1" s="1"/>
  <c r="L46" i="1"/>
  <c r="L47" i="1" s="1"/>
  <c r="J47" i="1"/>
  <c r="J25" i="1"/>
  <c r="L23" i="1"/>
  <c r="L24" i="1"/>
  <c r="N24" i="1" s="1"/>
  <c r="N46" i="1" l="1"/>
  <c r="N47" i="1" s="1"/>
  <c r="L25" i="1"/>
  <c r="N23" i="1"/>
  <c r="N25" i="1" s="1"/>
</calcChain>
</file>

<file path=xl/sharedStrings.xml><?xml version="1.0" encoding="utf-8"?>
<sst xmlns="http://schemas.openxmlformats.org/spreadsheetml/2006/main" count="81" uniqueCount="43">
  <si>
    <t xml:space="preserve">    leków stosowanych w ramach programu lekowego  B.117 , B.141</t>
  </si>
  <si>
    <t xml:space="preserve">    środków spożywczych specjalnego przeznaczenia żywieniowego oraz wyrobów medycznych i jego cena nie była wyższa  niż obowiązujący limit finansowy,</t>
  </si>
  <si>
    <t>2. by zaoferowany produkt leczniczy znajdował się na listach w aktualnym, na dzień otwarcia ofert, Obwieszczeniu Ministra Zdrowia w sprawie refundowanych leków,</t>
  </si>
  <si>
    <t xml:space="preserve">1. aktualnego oświadczenia producenta dotyczącego gęstości substancji leczniczych dla preparatów w formie płynnej, całkowitej ilości mililitrów w fiolce oraz ilości nadwyżek produkcyjnych </t>
  </si>
  <si>
    <t>Zamawiający wymaga:</t>
  </si>
  <si>
    <t>RAZEM</t>
  </si>
  <si>
    <t>op</t>
  </si>
  <si>
    <t>Avelumab 200 mg/10 ml koncentrat do sporządzania roztworu do infuzji</t>
  </si>
  <si>
    <t>Wartość brutto MAKSYMALNA WARTOŚĆ (WRAZ Z OPCJĄ) zł                  (kolumna 10+12)</t>
  </si>
  <si>
    <t>Wartość netto  MAKSYMALNA WARTOŚĆ (WRAZ Z OPCJĄ) zł                  (kolumna 7+11)</t>
  </si>
  <si>
    <t>Wartość brutto ZAKRES OPCJONALNY zł                  (kolumna 50% x kol. 10)</t>
  </si>
  <si>
    <t>Wartość netto ZAKRES OPCJONALNY zł                  (kolumna 50% x kol. 7)</t>
  </si>
  <si>
    <t>Wartość brutto zł          (kolumna 7+8)</t>
  </si>
  <si>
    <t>Cena jedn. brutto zł. (kolumna 6+VAT)</t>
  </si>
  <si>
    <t xml:space="preserve">VAT% </t>
  </si>
  <si>
    <t>Wartość netto zł                (kolumna 5x6)</t>
  </si>
  <si>
    <t>Cena jedn. netto zł.</t>
  </si>
  <si>
    <t>Ilość</t>
  </si>
  <si>
    <t>J.m.</t>
  </si>
  <si>
    <t>Nazwa handlowa preparatu - postać - dawka - producent - kod EAN</t>
  </si>
  <si>
    <t>Nazwa międzynarodowa preparatu - postać - dawka</t>
  </si>
  <si>
    <t>Lp.</t>
  </si>
  <si>
    <t>Pakiet nr 1- Avelumab</t>
  </si>
  <si>
    <t>Pakiet nr 6- Azacitidine</t>
  </si>
  <si>
    <t>Azacitidine 200 mg x 7 tabletek powelekanych</t>
  </si>
  <si>
    <t>Azacitidine 300 mg x 7 tabletek powelekanych</t>
  </si>
  <si>
    <t>1.by zaoferowane dawki pochodziły od jednego producenta</t>
  </si>
  <si>
    <t xml:space="preserve">    leków stosowanych w ramach programu lekowego  B.114</t>
  </si>
  <si>
    <t>Zamawiający oświadcza:</t>
  </si>
  <si>
    <t xml:space="preserve">1. wymóg wszystkich dawek jednego producenta wynika z łączenia różnych dawek w jednym schemacie dawkowania i jest zgodny ze standardami farmaceutycznymi </t>
  </si>
  <si>
    <t>1.Azacitidine forma doustna jest lekiem oryginalnym, nie posiadającym odpowiedników w postaci leków generycznych na listach refundacyjnych,</t>
  </si>
  <si>
    <t xml:space="preserve">  w związku z czym połączenie dwóch dawek w jeden pakiet zachowuje konkurencyjność</t>
  </si>
  <si>
    <t>Pakiet nr 8- Ipilimubab</t>
  </si>
  <si>
    <t>Ipilimumabum  koncentrat                  do sporządzania roztworu                    do infuzji (jałowy koncentrat)   5 mg/1ml x 1 fiolka a 10 ml</t>
  </si>
  <si>
    <r>
      <t xml:space="preserve">2. </t>
    </r>
    <r>
      <rPr>
        <sz val="11"/>
        <rFont val="Aptos Display"/>
        <family val="2"/>
        <charset val="238"/>
        <scheme val="major"/>
      </rPr>
      <t>by zaoferowany produkt leczniczy znajdował się na listach w aktualnym, na dzień otwarcia ofert, Obwieszczeniu Ministra Zdrowia w sprawie refundowanych leków,</t>
    </r>
  </si>
  <si>
    <t xml:space="preserve">    środków spożywczych specjalnego przeznaczenia żywieniowego oraz wyrobów medycznych i jego cena nie była wyższa  niż obowiązujący limit finansowy</t>
  </si>
  <si>
    <r>
      <t xml:space="preserve">    </t>
    </r>
    <r>
      <rPr>
        <sz val="11"/>
        <rFont val="Aptos Display"/>
        <family val="2"/>
        <charset val="238"/>
        <scheme val="major"/>
      </rPr>
      <t>w ramach programu lekowego &lt;1&gt;B.4.; &lt;2&gt;B.6.; &lt;3&gt;B.10.; &lt;4&gt;B.58.; &lt;5&gt;B.59.</t>
    </r>
  </si>
  <si>
    <t>1981,48</t>
  </si>
  <si>
    <t>8%</t>
  </si>
  <si>
    <t>Yervoy, 5 mg/ml;10 ml,
konc.d/sp.roztw.d/inf,1 fiol BRISTOL MYERS SQUIBB PHARMA EEIG 
5909990872442</t>
  </si>
  <si>
    <t>Bavencio, 20mg/ml;10ml,
konc.d/sp.rozt.d/inf.,1fiol 
MERCK EUROPE B.V 
4054839462153</t>
  </si>
  <si>
    <t>Onureg, 200 mg, tabl.powl., 7szt 
BRISTOL MYERS SQUIBB
 PHARMA EEIG 
7640133688435</t>
  </si>
  <si>
    <t>Onureg, 300 mg, tabl.powl.,
 7 szt 
BRISTOL MYERS SQUIBB 
PHARMA EEIG 
7640133688442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</si>
</sst>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name val="Aptos Display"/>
      <family val="2"/>
      <charset val="238"/>
      <scheme val="major"/>
    </font>
    <font>
      <sz val="11"/>
      <color theme="1"/>
      <name val="Aptos Display"/>
      <family val="2"/>
      <charset val="238"/>
      <scheme val="major"/>
    </font>
    <font>
      <sz val="11"/>
      <color rgb="FFFF0000"/>
      <name val="Aptos Display"/>
      <family val="2"/>
      <charset val="238"/>
      <scheme val="major"/>
    </font>
    <font>
      <sz val="10"/>
      <name val="Arial"/>
      <family val="2"/>
      <charset val="238"/>
    </font>
    <font>
      <sz val="10"/>
      <name val="Aptos Display"/>
      <family val="2"/>
      <charset val="238"/>
      <scheme val="major"/>
    </font>
    <font>
      <b/>
      <sz val="10"/>
      <name val="Aptos Display"/>
      <family val="2"/>
      <charset val="238"/>
      <scheme val="major"/>
    </font>
    <font>
      <sz val="10"/>
      <name val="Arial"/>
      <family val="2"/>
      <charset val="238"/>
    </font>
    <font>
      <sz val="10"/>
      <color theme="1"/>
      <name val="Aptos Display"/>
      <family val="2"/>
      <charset val="238"/>
      <scheme val="major"/>
    </font>
    <font>
      <b/>
      <sz val="10"/>
      <color theme="1"/>
      <name val="Century Gothic"/>
      <family val="2"/>
      <charset val="238"/>
    </font>
    <font>
      <sz val="10"/>
      <name val="Century Gothic"/>
      <family val="2"/>
      <charset val="238"/>
    </font>
    <font>
      <sz val="10"/>
      <color theme="1"/>
      <name val="Century Gothic"/>
      <family val="2"/>
      <charset val="238"/>
    </font>
    <font>
      <b/>
      <sz val="11"/>
      <name val="Aptos Display"/>
      <family val="2"/>
      <charset val="238"/>
      <scheme val="major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0" tint="-0.34998626667073579"/>
      <name val="Aptos Display"/>
      <family val="2"/>
      <charset val="238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1" applyFont="1"/>
    <xf numFmtId="4" fontId="1" fillId="0" borderId="0" xfId="0" applyNumberFormat="1" applyFont="1"/>
    <xf numFmtId="0" fontId="1" fillId="0" borderId="0" xfId="0" applyFont="1" applyAlignment="1">
      <alignment vertical="center" wrapText="1" shrinkToFi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 shrinkToFit="1"/>
    </xf>
    <xf numFmtId="0" fontId="1" fillId="0" borderId="0" xfId="0" applyFont="1" applyAlignment="1">
      <alignment horizontal="left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left" vertical="center" wrapText="1" shrinkToFi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0" xfId="0" applyFont="1"/>
    <xf numFmtId="0" fontId="5" fillId="0" borderId="0" xfId="1" applyFont="1"/>
    <xf numFmtId="0" fontId="7" fillId="0" borderId="0" xfId="1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wrapText="1"/>
    </xf>
    <xf numFmtId="0" fontId="11" fillId="0" borderId="0" xfId="0" applyFont="1" applyAlignment="1">
      <alignment horizontal="left" vertical="top" wrapText="1"/>
    </xf>
    <xf numFmtId="0" fontId="12" fillId="0" borderId="0" xfId="0" applyFont="1"/>
    <xf numFmtId="3" fontId="1" fillId="0" borderId="0" xfId="0" applyNumberFormat="1" applyFont="1"/>
    <xf numFmtId="3" fontId="13" fillId="0" borderId="2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 shrinkToFit="1"/>
    </xf>
    <xf numFmtId="0" fontId="14" fillId="0" borderId="3" xfId="0" applyFont="1" applyBorder="1" applyAlignment="1">
      <alignment horizontal="center" vertical="center" wrapText="1" shrinkToFit="1"/>
    </xf>
    <xf numFmtId="0" fontId="15" fillId="0" borderId="5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right" vertical="center" wrapText="1"/>
    </xf>
    <xf numFmtId="4" fontId="15" fillId="0" borderId="3" xfId="0" applyNumberFormat="1" applyFont="1" applyBorder="1" applyAlignment="1">
      <alignment horizontal="right" vertical="center" wrapText="1"/>
    </xf>
    <xf numFmtId="4" fontId="15" fillId="0" borderId="4" xfId="0" applyNumberFormat="1" applyFont="1" applyBorder="1" applyAlignment="1">
      <alignment horizontal="right" vertical="center" wrapText="1"/>
    </xf>
    <xf numFmtId="4" fontId="15" fillId="0" borderId="1" xfId="0" applyNumberFormat="1" applyFont="1" applyBorder="1" applyAlignment="1">
      <alignment horizontal="right" vertical="center"/>
    </xf>
    <xf numFmtId="4" fontId="15" fillId="0" borderId="2" xfId="0" applyNumberFormat="1" applyFont="1" applyBorder="1" applyAlignment="1">
      <alignment horizontal="right" vertical="center" wrapText="1"/>
    </xf>
    <xf numFmtId="0" fontId="13" fillId="0" borderId="2" xfId="0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right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9" fontId="13" fillId="0" borderId="7" xfId="0" applyNumberFormat="1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right" vertical="center" wrapText="1"/>
    </xf>
    <xf numFmtId="4" fontId="13" fillId="0" borderId="2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 shrinkToFit="1"/>
    </xf>
    <xf numFmtId="9" fontId="1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 shrinkToFit="1"/>
    </xf>
    <xf numFmtId="49" fontId="5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13" fillId="0" borderId="0" xfId="0" applyFont="1"/>
    <xf numFmtId="49" fontId="14" fillId="0" borderId="2" xfId="0" applyNumberFormat="1" applyFont="1" applyBorder="1" applyAlignment="1">
      <alignment horizontal="center" vertical="center" wrapText="1" shrinkToFit="1"/>
    </xf>
    <xf numFmtId="49" fontId="14" fillId="0" borderId="2" xfId="0" applyNumberFormat="1" applyFont="1" applyBorder="1" applyAlignment="1">
      <alignment horizontal="center" vertical="center" wrapText="1"/>
    </xf>
    <xf numFmtId="0" fontId="14" fillId="0" borderId="0" xfId="0" applyFont="1"/>
    <xf numFmtId="49" fontId="13" fillId="0" borderId="6" xfId="1" applyNumberFormat="1" applyFont="1" applyBorder="1" applyAlignment="1">
      <alignment horizontal="center" vertical="center" wrapText="1" shrinkToFit="1"/>
    </xf>
    <xf numFmtId="0" fontId="16" fillId="0" borderId="2" xfId="0" applyFont="1" applyBorder="1" applyAlignment="1">
      <alignment horizontal="center" vertical="center" wrapText="1"/>
    </xf>
    <xf numFmtId="49" fontId="1" fillId="0" borderId="6" xfId="1" applyNumberFormat="1" applyFont="1" applyBorder="1" applyAlignment="1">
      <alignment horizontal="center" vertical="center" wrapText="1" shrinkToFit="1"/>
    </xf>
    <xf numFmtId="4" fontId="13" fillId="0" borderId="3" xfId="0" applyNumberFormat="1" applyFont="1" applyBorder="1" applyAlignment="1">
      <alignment horizontal="right" vertical="center" wrapText="1"/>
    </xf>
    <xf numFmtId="0" fontId="1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/>
    </xf>
    <xf numFmtId="4" fontId="13" fillId="0" borderId="6" xfId="1" applyNumberFormat="1" applyFont="1" applyBorder="1" applyAlignment="1">
      <alignment horizontal="right" vertical="center" wrapText="1" shrinkToFit="1"/>
    </xf>
    <xf numFmtId="4" fontId="17" fillId="0" borderId="0" xfId="0" applyNumberFormat="1" applyFont="1"/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 vertical="top" wrapText="1"/>
    </xf>
  </cellXfs>
  <cellStyles count="2">
    <cellStyle name="Normalny" xfId="0" builtinId="0"/>
    <cellStyle name="Normalny 3" xfId="1" xr:uid="{493AF111-95B3-4D11-9695-ADBEE04CFC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0BB0D-E667-427E-8CAF-676BC68D94A7}">
  <sheetPr>
    <pageSetUpPr fitToPage="1"/>
  </sheetPr>
  <dimension ref="A1:N57"/>
  <sheetViews>
    <sheetView tabSelected="1" view="pageBreakPreview" zoomScaleNormal="100" zoomScaleSheetLayoutView="100" workbookViewId="0">
      <selection activeCell="J57" sqref="J57"/>
    </sheetView>
  </sheetViews>
  <sheetFormatPr defaultRowHeight="15" x14ac:dyDescent="0.25"/>
  <cols>
    <col min="1" max="1" width="5.28515625" style="2" customWidth="1"/>
    <col min="2" max="2" width="24.7109375" style="1" customWidth="1"/>
    <col min="3" max="3" width="25.7109375" style="1" customWidth="1"/>
    <col min="4" max="4" width="5.7109375" style="1" customWidth="1"/>
    <col min="5" max="5" width="7.28515625" style="1" customWidth="1"/>
    <col min="6" max="6" width="12" style="1" customWidth="1"/>
    <col min="7" max="7" width="14.140625" style="1" customWidth="1"/>
    <col min="8" max="8" width="5.85546875" style="2" customWidth="1"/>
    <col min="9" max="9" width="13.5703125" style="1" customWidth="1"/>
    <col min="10" max="11" width="13.7109375" style="1" customWidth="1"/>
    <col min="12" max="13" width="14.140625" style="1" customWidth="1"/>
    <col min="14" max="14" width="17.85546875" style="1" customWidth="1"/>
    <col min="15" max="252" width="8.85546875" style="1"/>
    <col min="253" max="253" width="5.28515625" style="1" customWidth="1"/>
    <col min="254" max="254" width="24.7109375" style="1" customWidth="1"/>
    <col min="255" max="255" width="19.28515625" style="1" customWidth="1"/>
    <col min="256" max="256" width="7.28515625" style="1" customWidth="1"/>
    <col min="257" max="257" width="8" style="1" customWidth="1"/>
    <col min="258" max="258" width="12" style="1" customWidth="1"/>
    <col min="259" max="259" width="13.140625" style="1" customWidth="1"/>
    <col min="260" max="260" width="8.28515625" style="1" customWidth="1"/>
    <col min="261" max="261" width="13.5703125" style="1" customWidth="1"/>
    <col min="262" max="262" width="13.7109375" style="1" customWidth="1"/>
    <col min="263" max="508" width="8.85546875" style="1"/>
    <col min="509" max="509" width="5.28515625" style="1" customWidth="1"/>
    <col min="510" max="510" width="24.7109375" style="1" customWidth="1"/>
    <col min="511" max="511" width="19.28515625" style="1" customWidth="1"/>
    <col min="512" max="512" width="7.28515625" style="1" customWidth="1"/>
    <col min="513" max="513" width="8" style="1" customWidth="1"/>
    <col min="514" max="514" width="12" style="1" customWidth="1"/>
    <col min="515" max="515" width="13.140625" style="1" customWidth="1"/>
    <col min="516" max="516" width="8.28515625" style="1" customWidth="1"/>
    <col min="517" max="517" width="13.5703125" style="1" customWidth="1"/>
    <col min="518" max="518" width="13.7109375" style="1" customWidth="1"/>
    <col min="519" max="764" width="8.85546875" style="1"/>
    <col min="765" max="765" width="5.28515625" style="1" customWidth="1"/>
    <col min="766" max="766" width="24.7109375" style="1" customWidth="1"/>
    <col min="767" max="767" width="19.28515625" style="1" customWidth="1"/>
    <col min="768" max="768" width="7.28515625" style="1" customWidth="1"/>
    <col min="769" max="769" width="8" style="1" customWidth="1"/>
    <col min="770" max="770" width="12" style="1" customWidth="1"/>
    <col min="771" max="771" width="13.140625" style="1" customWidth="1"/>
    <col min="772" max="772" width="8.28515625" style="1" customWidth="1"/>
    <col min="773" max="773" width="13.5703125" style="1" customWidth="1"/>
    <col min="774" max="774" width="13.7109375" style="1" customWidth="1"/>
    <col min="775" max="1020" width="8.85546875" style="1"/>
    <col min="1021" max="1021" width="5.28515625" style="1" customWidth="1"/>
    <col min="1022" max="1022" width="24.7109375" style="1" customWidth="1"/>
    <col min="1023" max="1023" width="19.28515625" style="1" customWidth="1"/>
    <col min="1024" max="1024" width="7.28515625" style="1" customWidth="1"/>
    <col min="1025" max="1025" width="8" style="1" customWidth="1"/>
    <col min="1026" max="1026" width="12" style="1" customWidth="1"/>
    <col min="1027" max="1027" width="13.140625" style="1" customWidth="1"/>
    <col min="1028" max="1028" width="8.28515625" style="1" customWidth="1"/>
    <col min="1029" max="1029" width="13.5703125" style="1" customWidth="1"/>
    <col min="1030" max="1030" width="13.7109375" style="1" customWidth="1"/>
    <col min="1031" max="1276" width="8.85546875" style="1"/>
    <col min="1277" max="1277" width="5.28515625" style="1" customWidth="1"/>
    <col min="1278" max="1278" width="24.7109375" style="1" customWidth="1"/>
    <col min="1279" max="1279" width="19.28515625" style="1" customWidth="1"/>
    <col min="1280" max="1280" width="7.28515625" style="1" customWidth="1"/>
    <col min="1281" max="1281" width="8" style="1" customWidth="1"/>
    <col min="1282" max="1282" width="12" style="1" customWidth="1"/>
    <col min="1283" max="1283" width="13.140625" style="1" customWidth="1"/>
    <col min="1284" max="1284" width="8.28515625" style="1" customWidth="1"/>
    <col min="1285" max="1285" width="13.5703125" style="1" customWidth="1"/>
    <col min="1286" max="1286" width="13.7109375" style="1" customWidth="1"/>
    <col min="1287" max="1532" width="8.85546875" style="1"/>
    <col min="1533" max="1533" width="5.28515625" style="1" customWidth="1"/>
    <col min="1534" max="1534" width="24.7109375" style="1" customWidth="1"/>
    <col min="1535" max="1535" width="19.28515625" style="1" customWidth="1"/>
    <col min="1536" max="1536" width="7.28515625" style="1" customWidth="1"/>
    <col min="1537" max="1537" width="8" style="1" customWidth="1"/>
    <col min="1538" max="1538" width="12" style="1" customWidth="1"/>
    <col min="1539" max="1539" width="13.140625" style="1" customWidth="1"/>
    <col min="1540" max="1540" width="8.28515625" style="1" customWidth="1"/>
    <col min="1541" max="1541" width="13.5703125" style="1" customWidth="1"/>
    <col min="1542" max="1542" width="13.7109375" style="1" customWidth="1"/>
    <col min="1543" max="1788" width="8.85546875" style="1"/>
    <col min="1789" max="1789" width="5.28515625" style="1" customWidth="1"/>
    <col min="1790" max="1790" width="24.7109375" style="1" customWidth="1"/>
    <col min="1791" max="1791" width="19.28515625" style="1" customWidth="1"/>
    <col min="1792" max="1792" width="7.28515625" style="1" customWidth="1"/>
    <col min="1793" max="1793" width="8" style="1" customWidth="1"/>
    <col min="1794" max="1794" width="12" style="1" customWidth="1"/>
    <col min="1795" max="1795" width="13.140625" style="1" customWidth="1"/>
    <col min="1796" max="1796" width="8.28515625" style="1" customWidth="1"/>
    <col min="1797" max="1797" width="13.5703125" style="1" customWidth="1"/>
    <col min="1798" max="1798" width="13.7109375" style="1" customWidth="1"/>
    <col min="1799" max="2044" width="8.85546875" style="1"/>
    <col min="2045" max="2045" width="5.28515625" style="1" customWidth="1"/>
    <col min="2046" max="2046" width="24.7109375" style="1" customWidth="1"/>
    <col min="2047" max="2047" width="19.28515625" style="1" customWidth="1"/>
    <col min="2048" max="2048" width="7.28515625" style="1" customWidth="1"/>
    <col min="2049" max="2049" width="8" style="1" customWidth="1"/>
    <col min="2050" max="2050" width="12" style="1" customWidth="1"/>
    <col min="2051" max="2051" width="13.140625" style="1" customWidth="1"/>
    <col min="2052" max="2052" width="8.28515625" style="1" customWidth="1"/>
    <col min="2053" max="2053" width="13.5703125" style="1" customWidth="1"/>
    <col min="2054" max="2054" width="13.7109375" style="1" customWidth="1"/>
    <col min="2055" max="2300" width="8.85546875" style="1"/>
    <col min="2301" max="2301" width="5.28515625" style="1" customWidth="1"/>
    <col min="2302" max="2302" width="24.7109375" style="1" customWidth="1"/>
    <col min="2303" max="2303" width="19.28515625" style="1" customWidth="1"/>
    <col min="2304" max="2304" width="7.28515625" style="1" customWidth="1"/>
    <col min="2305" max="2305" width="8" style="1" customWidth="1"/>
    <col min="2306" max="2306" width="12" style="1" customWidth="1"/>
    <col min="2307" max="2307" width="13.140625" style="1" customWidth="1"/>
    <col min="2308" max="2308" width="8.28515625" style="1" customWidth="1"/>
    <col min="2309" max="2309" width="13.5703125" style="1" customWidth="1"/>
    <col min="2310" max="2310" width="13.7109375" style="1" customWidth="1"/>
    <col min="2311" max="2556" width="8.85546875" style="1"/>
    <col min="2557" max="2557" width="5.28515625" style="1" customWidth="1"/>
    <col min="2558" max="2558" width="24.7109375" style="1" customWidth="1"/>
    <col min="2559" max="2559" width="19.28515625" style="1" customWidth="1"/>
    <col min="2560" max="2560" width="7.28515625" style="1" customWidth="1"/>
    <col min="2561" max="2561" width="8" style="1" customWidth="1"/>
    <col min="2562" max="2562" width="12" style="1" customWidth="1"/>
    <col min="2563" max="2563" width="13.140625" style="1" customWidth="1"/>
    <col min="2564" max="2564" width="8.28515625" style="1" customWidth="1"/>
    <col min="2565" max="2565" width="13.5703125" style="1" customWidth="1"/>
    <col min="2566" max="2566" width="13.7109375" style="1" customWidth="1"/>
    <col min="2567" max="2812" width="8.85546875" style="1"/>
    <col min="2813" max="2813" width="5.28515625" style="1" customWidth="1"/>
    <col min="2814" max="2814" width="24.7109375" style="1" customWidth="1"/>
    <col min="2815" max="2815" width="19.28515625" style="1" customWidth="1"/>
    <col min="2816" max="2816" width="7.28515625" style="1" customWidth="1"/>
    <col min="2817" max="2817" width="8" style="1" customWidth="1"/>
    <col min="2818" max="2818" width="12" style="1" customWidth="1"/>
    <col min="2819" max="2819" width="13.140625" style="1" customWidth="1"/>
    <col min="2820" max="2820" width="8.28515625" style="1" customWidth="1"/>
    <col min="2821" max="2821" width="13.5703125" style="1" customWidth="1"/>
    <col min="2822" max="2822" width="13.7109375" style="1" customWidth="1"/>
    <col min="2823" max="3068" width="8.85546875" style="1"/>
    <col min="3069" max="3069" width="5.28515625" style="1" customWidth="1"/>
    <col min="3070" max="3070" width="24.7109375" style="1" customWidth="1"/>
    <col min="3071" max="3071" width="19.28515625" style="1" customWidth="1"/>
    <col min="3072" max="3072" width="7.28515625" style="1" customWidth="1"/>
    <col min="3073" max="3073" width="8" style="1" customWidth="1"/>
    <col min="3074" max="3074" width="12" style="1" customWidth="1"/>
    <col min="3075" max="3075" width="13.140625" style="1" customWidth="1"/>
    <col min="3076" max="3076" width="8.28515625" style="1" customWidth="1"/>
    <col min="3077" max="3077" width="13.5703125" style="1" customWidth="1"/>
    <col min="3078" max="3078" width="13.7109375" style="1" customWidth="1"/>
    <col min="3079" max="3324" width="8.85546875" style="1"/>
    <col min="3325" max="3325" width="5.28515625" style="1" customWidth="1"/>
    <col min="3326" max="3326" width="24.7109375" style="1" customWidth="1"/>
    <col min="3327" max="3327" width="19.28515625" style="1" customWidth="1"/>
    <col min="3328" max="3328" width="7.28515625" style="1" customWidth="1"/>
    <col min="3329" max="3329" width="8" style="1" customWidth="1"/>
    <col min="3330" max="3330" width="12" style="1" customWidth="1"/>
    <col min="3331" max="3331" width="13.140625" style="1" customWidth="1"/>
    <col min="3332" max="3332" width="8.28515625" style="1" customWidth="1"/>
    <col min="3333" max="3333" width="13.5703125" style="1" customWidth="1"/>
    <col min="3334" max="3334" width="13.7109375" style="1" customWidth="1"/>
    <col min="3335" max="3580" width="8.85546875" style="1"/>
    <col min="3581" max="3581" width="5.28515625" style="1" customWidth="1"/>
    <col min="3582" max="3582" width="24.7109375" style="1" customWidth="1"/>
    <col min="3583" max="3583" width="19.28515625" style="1" customWidth="1"/>
    <col min="3584" max="3584" width="7.28515625" style="1" customWidth="1"/>
    <col min="3585" max="3585" width="8" style="1" customWidth="1"/>
    <col min="3586" max="3586" width="12" style="1" customWidth="1"/>
    <col min="3587" max="3587" width="13.140625" style="1" customWidth="1"/>
    <col min="3588" max="3588" width="8.28515625" style="1" customWidth="1"/>
    <col min="3589" max="3589" width="13.5703125" style="1" customWidth="1"/>
    <col min="3590" max="3590" width="13.7109375" style="1" customWidth="1"/>
    <col min="3591" max="3836" width="8.85546875" style="1"/>
    <col min="3837" max="3837" width="5.28515625" style="1" customWidth="1"/>
    <col min="3838" max="3838" width="24.7109375" style="1" customWidth="1"/>
    <col min="3839" max="3839" width="19.28515625" style="1" customWidth="1"/>
    <col min="3840" max="3840" width="7.28515625" style="1" customWidth="1"/>
    <col min="3841" max="3841" width="8" style="1" customWidth="1"/>
    <col min="3842" max="3842" width="12" style="1" customWidth="1"/>
    <col min="3843" max="3843" width="13.140625" style="1" customWidth="1"/>
    <col min="3844" max="3844" width="8.28515625" style="1" customWidth="1"/>
    <col min="3845" max="3845" width="13.5703125" style="1" customWidth="1"/>
    <col min="3846" max="3846" width="13.7109375" style="1" customWidth="1"/>
    <col min="3847" max="4092" width="8.85546875" style="1"/>
    <col min="4093" max="4093" width="5.28515625" style="1" customWidth="1"/>
    <col min="4094" max="4094" width="24.7109375" style="1" customWidth="1"/>
    <col min="4095" max="4095" width="19.28515625" style="1" customWidth="1"/>
    <col min="4096" max="4096" width="7.28515625" style="1" customWidth="1"/>
    <col min="4097" max="4097" width="8" style="1" customWidth="1"/>
    <col min="4098" max="4098" width="12" style="1" customWidth="1"/>
    <col min="4099" max="4099" width="13.140625" style="1" customWidth="1"/>
    <col min="4100" max="4100" width="8.28515625" style="1" customWidth="1"/>
    <col min="4101" max="4101" width="13.5703125" style="1" customWidth="1"/>
    <col min="4102" max="4102" width="13.7109375" style="1" customWidth="1"/>
    <col min="4103" max="4348" width="8.85546875" style="1"/>
    <col min="4349" max="4349" width="5.28515625" style="1" customWidth="1"/>
    <col min="4350" max="4350" width="24.7109375" style="1" customWidth="1"/>
    <col min="4351" max="4351" width="19.28515625" style="1" customWidth="1"/>
    <col min="4352" max="4352" width="7.28515625" style="1" customWidth="1"/>
    <col min="4353" max="4353" width="8" style="1" customWidth="1"/>
    <col min="4354" max="4354" width="12" style="1" customWidth="1"/>
    <col min="4355" max="4355" width="13.140625" style="1" customWidth="1"/>
    <col min="4356" max="4356" width="8.28515625" style="1" customWidth="1"/>
    <col min="4357" max="4357" width="13.5703125" style="1" customWidth="1"/>
    <col min="4358" max="4358" width="13.7109375" style="1" customWidth="1"/>
    <col min="4359" max="4604" width="8.85546875" style="1"/>
    <col min="4605" max="4605" width="5.28515625" style="1" customWidth="1"/>
    <col min="4606" max="4606" width="24.7109375" style="1" customWidth="1"/>
    <col min="4607" max="4607" width="19.28515625" style="1" customWidth="1"/>
    <col min="4608" max="4608" width="7.28515625" style="1" customWidth="1"/>
    <col min="4609" max="4609" width="8" style="1" customWidth="1"/>
    <col min="4610" max="4610" width="12" style="1" customWidth="1"/>
    <col min="4611" max="4611" width="13.140625" style="1" customWidth="1"/>
    <col min="4612" max="4612" width="8.28515625" style="1" customWidth="1"/>
    <col min="4613" max="4613" width="13.5703125" style="1" customWidth="1"/>
    <col min="4614" max="4614" width="13.7109375" style="1" customWidth="1"/>
    <col min="4615" max="4860" width="8.85546875" style="1"/>
    <col min="4861" max="4861" width="5.28515625" style="1" customWidth="1"/>
    <col min="4862" max="4862" width="24.7109375" style="1" customWidth="1"/>
    <col min="4863" max="4863" width="19.28515625" style="1" customWidth="1"/>
    <col min="4864" max="4864" width="7.28515625" style="1" customWidth="1"/>
    <col min="4865" max="4865" width="8" style="1" customWidth="1"/>
    <col min="4866" max="4866" width="12" style="1" customWidth="1"/>
    <col min="4867" max="4867" width="13.140625" style="1" customWidth="1"/>
    <col min="4868" max="4868" width="8.28515625" style="1" customWidth="1"/>
    <col min="4869" max="4869" width="13.5703125" style="1" customWidth="1"/>
    <col min="4870" max="4870" width="13.7109375" style="1" customWidth="1"/>
    <col min="4871" max="5116" width="8.85546875" style="1"/>
    <col min="5117" max="5117" width="5.28515625" style="1" customWidth="1"/>
    <col min="5118" max="5118" width="24.7109375" style="1" customWidth="1"/>
    <col min="5119" max="5119" width="19.28515625" style="1" customWidth="1"/>
    <col min="5120" max="5120" width="7.28515625" style="1" customWidth="1"/>
    <col min="5121" max="5121" width="8" style="1" customWidth="1"/>
    <col min="5122" max="5122" width="12" style="1" customWidth="1"/>
    <col min="5123" max="5123" width="13.140625" style="1" customWidth="1"/>
    <col min="5124" max="5124" width="8.28515625" style="1" customWidth="1"/>
    <col min="5125" max="5125" width="13.5703125" style="1" customWidth="1"/>
    <col min="5126" max="5126" width="13.7109375" style="1" customWidth="1"/>
    <col min="5127" max="5372" width="8.85546875" style="1"/>
    <col min="5373" max="5373" width="5.28515625" style="1" customWidth="1"/>
    <col min="5374" max="5374" width="24.7109375" style="1" customWidth="1"/>
    <col min="5375" max="5375" width="19.28515625" style="1" customWidth="1"/>
    <col min="5376" max="5376" width="7.28515625" style="1" customWidth="1"/>
    <col min="5377" max="5377" width="8" style="1" customWidth="1"/>
    <col min="5378" max="5378" width="12" style="1" customWidth="1"/>
    <col min="5379" max="5379" width="13.140625" style="1" customWidth="1"/>
    <col min="5380" max="5380" width="8.28515625" style="1" customWidth="1"/>
    <col min="5381" max="5381" width="13.5703125" style="1" customWidth="1"/>
    <col min="5382" max="5382" width="13.7109375" style="1" customWidth="1"/>
    <col min="5383" max="5628" width="8.85546875" style="1"/>
    <col min="5629" max="5629" width="5.28515625" style="1" customWidth="1"/>
    <col min="5630" max="5630" width="24.7109375" style="1" customWidth="1"/>
    <col min="5631" max="5631" width="19.28515625" style="1" customWidth="1"/>
    <col min="5632" max="5632" width="7.28515625" style="1" customWidth="1"/>
    <col min="5633" max="5633" width="8" style="1" customWidth="1"/>
    <col min="5634" max="5634" width="12" style="1" customWidth="1"/>
    <col min="5635" max="5635" width="13.140625" style="1" customWidth="1"/>
    <col min="5636" max="5636" width="8.28515625" style="1" customWidth="1"/>
    <col min="5637" max="5637" width="13.5703125" style="1" customWidth="1"/>
    <col min="5638" max="5638" width="13.7109375" style="1" customWidth="1"/>
    <col min="5639" max="5884" width="8.85546875" style="1"/>
    <col min="5885" max="5885" width="5.28515625" style="1" customWidth="1"/>
    <col min="5886" max="5886" width="24.7109375" style="1" customWidth="1"/>
    <col min="5887" max="5887" width="19.28515625" style="1" customWidth="1"/>
    <col min="5888" max="5888" width="7.28515625" style="1" customWidth="1"/>
    <col min="5889" max="5889" width="8" style="1" customWidth="1"/>
    <col min="5890" max="5890" width="12" style="1" customWidth="1"/>
    <col min="5891" max="5891" width="13.140625" style="1" customWidth="1"/>
    <col min="5892" max="5892" width="8.28515625" style="1" customWidth="1"/>
    <col min="5893" max="5893" width="13.5703125" style="1" customWidth="1"/>
    <col min="5894" max="5894" width="13.7109375" style="1" customWidth="1"/>
    <col min="5895" max="6140" width="8.85546875" style="1"/>
    <col min="6141" max="6141" width="5.28515625" style="1" customWidth="1"/>
    <col min="6142" max="6142" width="24.7109375" style="1" customWidth="1"/>
    <col min="6143" max="6143" width="19.28515625" style="1" customWidth="1"/>
    <col min="6144" max="6144" width="7.28515625" style="1" customWidth="1"/>
    <col min="6145" max="6145" width="8" style="1" customWidth="1"/>
    <col min="6146" max="6146" width="12" style="1" customWidth="1"/>
    <col min="6147" max="6147" width="13.140625" style="1" customWidth="1"/>
    <col min="6148" max="6148" width="8.28515625" style="1" customWidth="1"/>
    <col min="6149" max="6149" width="13.5703125" style="1" customWidth="1"/>
    <col min="6150" max="6150" width="13.7109375" style="1" customWidth="1"/>
    <col min="6151" max="6396" width="8.85546875" style="1"/>
    <col min="6397" max="6397" width="5.28515625" style="1" customWidth="1"/>
    <col min="6398" max="6398" width="24.7109375" style="1" customWidth="1"/>
    <col min="6399" max="6399" width="19.28515625" style="1" customWidth="1"/>
    <col min="6400" max="6400" width="7.28515625" style="1" customWidth="1"/>
    <col min="6401" max="6401" width="8" style="1" customWidth="1"/>
    <col min="6402" max="6402" width="12" style="1" customWidth="1"/>
    <col min="6403" max="6403" width="13.140625" style="1" customWidth="1"/>
    <col min="6404" max="6404" width="8.28515625" style="1" customWidth="1"/>
    <col min="6405" max="6405" width="13.5703125" style="1" customWidth="1"/>
    <col min="6406" max="6406" width="13.7109375" style="1" customWidth="1"/>
    <col min="6407" max="6652" width="8.85546875" style="1"/>
    <col min="6653" max="6653" width="5.28515625" style="1" customWidth="1"/>
    <col min="6654" max="6654" width="24.7109375" style="1" customWidth="1"/>
    <col min="6655" max="6655" width="19.28515625" style="1" customWidth="1"/>
    <col min="6656" max="6656" width="7.28515625" style="1" customWidth="1"/>
    <col min="6657" max="6657" width="8" style="1" customWidth="1"/>
    <col min="6658" max="6658" width="12" style="1" customWidth="1"/>
    <col min="6659" max="6659" width="13.140625" style="1" customWidth="1"/>
    <col min="6660" max="6660" width="8.28515625" style="1" customWidth="1"/>
    <col min="6661" max="6661" width="13.5703125" style="1" customWidth="1"/>
    <col min="6662" max="6662" width="13.7109375" style="1" customWidth="1"/>
    <col min="6663" max="6908" width="8.85546875" style="1"/>
    <col min="6909" max="6909" width="5.28515625" style="1" customWidth="1"/>
    <col min="6910" max="6910" width="24.7109375" style="1" customWidth="1"/>
    <col min="6911" max="6911" width="19.28515625" style="1" customWidth="1"/>
    <col min="6912" max="6912" width="7.28515625" style="1" customWidth="1"/>
    <col min="6913" max="6913" width="8" style="1" customWidth="1"/>
    <col min="6914" max="6914" width="12" style="1" customWidth="1"/>
    <col min="6915" max="6915" width="13.140625" style="1" customWidth="1"/>
    <col min="6916" max="6916" width="8.28515625" style="1" customWidth="1"/>
    <col min="6917" max="6917" width="13.5703125" style="1" customWidth="1"/>
    <col min="6918" max="6918" width="13.7109375" style="1" customWidth="1"/>
    <col min="6919" max="7164" width="8.85546875" style="1"/>
    <col min="7165" max="7165" width="5.28515625" style="1" customWidth="1"/>
    <col min="7166" max="7166" width="24.7109375" style="1" customWidth="1"/>
    <col min="7167" max="7167" width="19.28515625" style="1" customWidth="1"/>
    <col min="7168" max="7168" width="7.28515625" style="1" customWidth="1"/>
    <col min="7169" max="7169" width="8" style="1" customWidth="1"/>
    <col min="7170" max="7170" width="12" style="1" customWidth="1"/>
    <col min="7171" max="7171" width="13.140625" style="1" customWidth="1"/>
    <col min="7172" max="7172" width="8.28515625" style="1" customWidth="1"/>
    <col min="7173" max="7173" width="13.5703125" style="1" customWidth="1"/>
    <col min="7174" max="7174" width="13.7109375" style="1" customWidth="1"/>
    <col min="7175" max="7420" width="8.85546875" style="1"/>
    <col min="7421" max="7421" width="5.28515625" style="1" customWidth="1"/>
    <col min="7422" max="7422" width="24.7109375" style="1" customWidth="1"/>
    <col min="7423" max="7423" width="19.28515625" style="1" customWidth="1"/>
    <col min="7424" max="7424" width="7.28515625" style="1" customWidth="1"/>
    <col min="7425" max="7425" width="8" style="1" customWidth="1"/>
    <col min="7426" max="7426" width="12" style="1" customWidth="1"/>
    <col min="7427" max="7427" width="13.140625" style="1" customWidth="1"/>
    <col min="7428" max="7428" width="8.28515625" style="1" customWidth="1"/>
    <col min="7429" max="7429" width="13.5703125" style="1" customWidth="1"/>
    <col min="7430" max="7430" width="13.7109375" style="1" customWidth="1"/>
    <col min="7431" max="7676" width="8.85546875" style="1"/>
    <col min="7677" max="7677" width="5.28515625" style="1" customWidth="1"/>
    <col min="7678" max="7678" width="24.7109375" style="1" customWidth="1"/>
    <col min="7679" max="7679" width="19.28515625" style="1" customWidth="1"/>
    <col min="7680" max="7680" width="7.28515625" style="1" customWidth="1"/>
    <col min="7681" max="7681" width="8" style="1" customWidth="1"/>
    <col min="7682" max="7682" width="12" style="1" customWidth="1"/>
    <col min="7683" max="7683" width="13.140625" style="1" customWidth="1"/>
    <col min="7684" max="7684" width="8.28515625" style="1" customWidth="1"/>
    <col min="7685" max="7685" width="13.5703125" style="1" customWidth="1"/>
    <col min="7686" max="7686" width="13.7109375" style="1" customWidth="1"/>
    <col min="7687" max="7932" width="8.85546875" style="1"/>
    <col min="7933" max="7933" width="5.28515625" style="1" customWidth="1"/>
    <col min="7934" max="7934" width="24.7109375" style="1" customWidth="1"/>
    <col min="7935" max="7935" width="19.28515625" style="1" customWidth="1"/>
    <col min="7936" max="7936" width="7.28515625" style="1" customWidth="1"/>
    <col min="7937" max="7937" width="8" style="1" customWidth="1"/>
    <col min="7938" max="7938" width="12" style="1" customWidth="1"/>
    <col min="7939" max="7939" width="13.140625" style="1" customWidth="1"/>
    <col min="7940" max="7940" width="8.28515625" style="1" customWidth="1"/>
    <col min="7941" max="7941" width="13.5703125" style="1" customWidth="1"/>
    <col min="7942" max="7942" width="13.7109375" style="1" customWidth="1"/>
    <col min="7943" max="8188" width="8.85546875" style="1"/>
    <col min="8189" max="8189" width="5.28515625" style="1" customWidth="1"/>
    <col min="8190" max="8190" width="24.7109375" style="1" customWidth="1"/>
    <col min="8191" max="8191" width="19.28515625" style="1" customWidth="1"/>
    <col min="8192" max="8192" width="7.28515625" style="1" customWidth="1"/>
    <col min="8193" max="8193" width="8" style="1" customWidth="1"/>
    <col min="8194" max="8194" width="12" style="1" customWidth="1"/>
    <col min="8195" max="8195" width="13.140625" style="1" customWidth="1"/>
    <col min="8196" max="8196" width="8.28515625" style="1" customWidth="1"/>
    <col min="8197" max="8197" width="13.5703125" style="1" customWidth="1"/>
    <col min="8198" max="8198" width="13.7109375" style="1" customWidth="1"/>
    <col min="8199" max="8444" width="8.85546875" style="1"/>
    <col min="8445" max="8445" width="5.28515625" style="1" customWidth="1"/>
    <col min="8446" max="8446" width="24.7109375" style="1" customWidth="1"/>
    <col min="8447" max="8447" width="19.28515625" style="1" customWidth="1"/>
    <col min="8448" max="8448" width="7.28515625" style="1" customWidth="1"/>
    <col min="8449" max="8449" width="8" style="1" customWidth="1"/>
    <col min="8450" max="8450" width="12" style="1" customWidth="1"/>
    <col min="8451" max="8451" width="13.140625" style="1" customWidth="1"/>
    <col min="8452" max="8452" width="8.28515625" style="1" customWidth="1"/>
    <col min="8453" max="8453" width="13.5703125" style="1" customWidth="1"/>
    <col min="8454" max="8454" width="13.7109375" style="1" customWidth="1"/>
    <col min="8455" max="8700" width="8.85546875" style="1"/>
    <col min="8701" max="8701" width="5.28515625" style="1" customWidth="1"/>
    <col min="8702" max="8702" width="24.7109375" style="1" customWidth="1"/>
    <col min="8703" max="8703" width="19.28515625" style="1" customWidth="1"/>
    <col min="8704" max="8704" width="7.28515625" style="1" customWidth="1"/>
    <col min="8705" max="8705" width="8" style="1" customWidth="1"/>
    <col min="8706" max="8706" width="12" style="1" customWidth="1"/>
    <col min="8707" max="8707" width="13.140625" style="1" customWidth="1"/>
    <col min="8708" max="8708" width="8.28515625" style="1" customWidth="1"/>
    <col min="8709" max="8709" width="13.5703125" style="1" customWidth="1"/>
    <col min="8710" max="8710" width="13.7109375" style="1" customWidth="1"/>
    <col min="8711" max="8956" width="8.85546875" style="1"/>
    <col min="8957" max="8957" width="5.28515625" style="1" customWidth="1"/>
    <col min="8958" max="8958" width="24.7109375" style="1" customWidth="1"/>
    <col min="8959" max="8959" width="19.28515625" style="1" customWidth="1"/>
    <col min="8960" max="8960" width="7.28515625" style="1" customWidth="1"/>
    <col min="8961" max="8961" width="8" style="1" customWidth="1"/>
    <col min="8962" max="8962" width="12" style="1" customWidth="1"/>
    <col min="8963" max="8963" width="13.140625" style="1" customWidth="1"/>
    <col min="8964" max="8964" width="8.28515625" style="1" customWidth="1"/>
    <col min="8965" max="8965" width="13.5703125" style="1" customWidth="1"/>
    <col min="8966" max="8966" width="13.7109375" style="1" customWidth="1"/>
    <col min="8967" max="9212" width="8.85546875" style="1"/>
    <col min="9213" max="9213" width="5.28515625" style="1" customWidth="1"/>
    <col min="9214" max="9214" width="24.7109375" style="1" customWidth="1"/>
    <col min="9215" max="9215" width="19.28515625" style="1" customWidth="1"/>
    <col min="9216" max="9216" width="7.28515625" style="1" customWidth="1"/>
    <col min="9217" max="9217" width="8" style="1" customWidth="1"/>
    <col min="9218" max="9218" width="12" style="1" customWidth="1"/>
    <col min="9219" max="9219" width="13.140625" style="1" customWidth="1"/>
    <col min="9220" max="9220" width="8.28515625" style="1" customWidth="1"/>
    <col min="9221" max="9221" width="13.5703125" style="1" customWidth="1"/>
    <col min="9222" max="9222" width="13.7109375" style="1" customWidth="1"/>
    <col min="9223" max="9468" width="8.85546875" style="1"/>
    <col min="9469" max="9469" width="5.28515625" style="1" customWidth="1"/>
    <col min="9470" max="9470" width="24.7109375" style="1" customWidth="1"/>
    <col min="9471" max="9471" width="19.28515625" style="1" customWidth="1"/>
    <col min="9472" max="9472" width="7.28515625" style="1" customWidth="1"/>
    <col min="9473" max="9473" width="8" style="1" customWidth="1"/>
    <col min="9474" max="9474" width="12" style="1" customWidth="1"/>
    <col min="9475" max="9475" width="13.140625" style="1" customWidth="1"/>
    <col min="9476" max="9476" width="8.28515625" style="1" customWidth="1"/>
    <col min="9477" max="9477" width="13.5703125" style="1" customWidth="1"/>
    <col min="9478" max="9478" width="13.7109375" style="1" customWidth="1"/>
    <col min="9479" max="9724" width="8.85546875" style="1"/>
    <col min="9725" max="9725" width="5.28515625" style="1" customWidth="1"/>
    <col min="9726" max="9726" width="24.7109375" style="1" customWidth="1"/>
    <col min="9727" max="9727" width="19.28515625" style="1" customWidth="1"/>
    <col min="9728" max="9728" width="7.28515625" style="1" customWidth="1"/>
    <col min="9729" max="9729" width="8" style="1" customWidth="1"/>
    <col min="9730" max="9730" width="12" style="1" customWidth="1"/>
    <col min="9731" max="9731" width="13.140625" style="1" customWidth="1"/>
    <col min="9732" max="9732" width="8.28515625" style="1" customWidth="1"/>
    <col min="9733" max="9733" width="13.5703125" style="1" customWidth="1"/>
    <col min="9734" max="9734" width="13.7109375" style="1" customWidth="1"/>
    <col min="9735" max="9980" width="8.85546875" style="1"/>
    <col min="9981" max="9981" width="5.28515625" style="1" customWidth="1"/>
    <col min="9982" max="9982" width="24.7109375" style="1" customWidth="1"/>
    <col min="9983" max="9983" width="19.28515625" style="1" customWidth="1"/>
    <col min="9984" max="9984" width="7.28515625" style="1" customWidth="1"/>
    <col min="9985" max="9985" width="8" style="1" customWidth="1"/>
    <col min="9986" max="9986" width="12" style="1" customWidth="1"/>
    <col min="9987" max="9987" width="13.140625" style="1" customWidth="1"/>
    <col min="9988" max="9988" width="8.28515625" style="1" customWidth="1"/>
    <col min="9989" max="9989" width="13.5703125" style="1" customWidth="1"/>
    <col min="9990" max="9990" width="13.7109375" style="1" customWidth="1"/>
    <col min="9991" max="10236" width="8.85546875" style="1"/>
    <col min="10237" max="10237" width="5.28515625" style="1" customWidth="1"/>
    <col min="10238" max="10238" width="24.7109375" style="1" customWidth="1"/>
    <col min="10239" max="10239" width="19.28515625" style="1" customWidth="1"/>
    <col min="10240" max="10240" width="7.28515625" style="1" customWidth="1"/>
    <col min="10241" max="10241" width="8" style="1" customWidth="1"/>
    <col min="10242" max="10242" width="12" style="1" customWidth="1"/>
    <col min="10243" max="10243" width="13.140625" style="1" customWidth="1"/>
    <col min="10244" max="10244" width="8.28515625" style="1" customWidth="1"/>
    <col min="10245" max="10245" width="13.5703125" style="1" customWidth="1"/>
    <col min="10246" max="10246" width="13.7109375" style="1" customWidth="1"/>
    <col min="10247" max="10492" width="8.85546875" style="1"/>
    <col min="10493" max="10493" width="5.28515625" style="1" customWidth="1"/>
    <col min="10494" max="10494" width="24.7109375" style="1" customWidth="1"/>
    <col min="10495" max="10495" width="19.28515625" style="1" customWidth="1"/>
    <col min="10496" max="10496" width="7.28515625" style="1" customWidth="1"/>
    <col min="10497" max="10497" width="8" style="1" customWidth="1"/>
    <col min="10498" max="10498" width="12" style="1" customWidth="1"/>
    <col min="10499" max="10499" width="13.140625" style="1" customWidth="1"/>
    <col min="10500" max="10500" width="8.28515625" style="1" customWidth="1"/>
    <col min="10501" max="10501" width="13.5703125" style="1" customWidth="1"/>
    <col min="10502" max="10502" width="13.7109375" style="1" customWidth="1"/>
    <col min="10503" max="10748" width="8.85546875" style="1"/>
    <col min="10749" max="10749" width="5.28515625" style="1" customWidth="1"/>
    <col min="10750" max="10750" width="24.7109375" style="1" customWidth="1"/>
    <col min="10751" max="10751" width="19.28515625" style="1" customWidth="1"/>
    <col min="10752" max="10752" width="7.28515625" style="1" customWidth="1"/>
    <col min="10753" max="10753" width="8" style="1" customWidth="1"/>
    <col min="10754" max="10754" width="12" style="1" customWidth="1"/>
    <col min="10755" max="10755" width="13.140625" style="1" customWidth="1"/>
    <col min="10756" max="10756" width="8.28515625" style="1" customWidth="1"/>
    <col min="10757" max="10757" width="13.5703125" style="1" customWidth="1"/>
    <col min="10758" max="10758" width="13.7109375" style="1" customWidth="1"/>
    <col min="10759" max="11004" width="8.85546875" style="1"/>
    <col min="11005" max="11005" width="5.28515625" style="1" customWidth="1"/>
    <col min="11006" max="11006" width="24.7109375" style="1" customWidth="1"/>
    <col min="11007" max="11007" width="19.28515625" style="1" customWidth="1"/>
    <col min="11008" max="11008" width="7.28515625" style="1" customWidth="1"/>
    <col min="11009" max="11009" width="8" style="1" customWidth="1"/>
    <col min="11010" max="11010" width="12" style="1" customWidth="1"/>
    <col min="11011" max="11011" width="13.140625" style="1" customWidth="1"/>
    <col min="11012" max="11012" width="8.28515625" style="1" customWidth="1"/>
    <col min="11013" max="11013" width="13.5703125" style="1" customWidth="1"/>
    <col min="11014" max="11014" width="13.7109375" style="1" customWidth="1"/>
    <col min="11015" max="11260" width="8.85546875" style="1"/>
    <col min="11261" max="11261" width="5.28515625" style="1" customWidth="1"/>
    <col min="11262" max="11262" width="24.7109375" style="1" customWidth="1"/>
    <col min="11263" max="11263" width="19.28515625" style="1" customWidth="1"/>
    <col min="11264" max="11264" width="7.28515625" style="1" customWidth="1"/>
    <col min="11265" max="11265" width="8" style="1" customWidth="1"/>
    <col min="11266" max="11266" width="12" style="1" customWidth="1"/>
    <col min="11267" max="11267" width="13.140625" style="1" customWidth="1"/>
    <col min="11268" max="11268" width="8.28515625" style="1" customWidth="1"/>
    <col min="11269" max="11269" width="13.5703125" style="1" customWidth="1"/>
    <col min="11270" max="11270" width="13.7109375" style="1" customWidth="1"/>
    <col min="11271" max="11516" width="8.85546875" style="1"/>
    <col min="11517" max="11517" width="5.28515625" style="1" customWidth="1"/>
    <col min="11518" max="11518" width="24.7109375" style="1" customWidth="1"/>
    <col min="11519" max="11519" width="19.28515625" style="1" customWidth="1"/>
    <col min="11520" max="11520" width="7.28515625" style="1" customWidth="1"/>
    <col min="11521" max="11521" width="8" style="1" customWidth="1"/>
    <col min="11522" max="11522" width="12" style="1" customWidth="1"/>
    <col min="11523" max="11523" width="13.140625" style="1" customWidth="1"/>
    <col min="11524" max="11524" width="8.28515625" style="1" customWidth="1"/>
    <col min="11525" max="11525" width="13.5703125" style="1" customWidth="1"/>
    <col min="11526" max="11526" width="13.7109375" style="1" customWidth="1"/>
    <col min="11527" max="11772" width="8.85546875" style="1"/>
    <col min="11773" max="11773" width="5.28515625" style="1" customWidth="1"/>
    <col min="11774" max="11774" width="24.7109375" style="1" customWidth="1"/>
    <col min="11775" max="11775" width="19.28515625" style="1" customWidth="1"/>
    <col min="11776" max="11776" width="7.28515625" style="1" customWidth="1"/>
    <col min="11777" max="11777" width="8" style="1" customWidth="1"/>
    <col min="11778" max="11778" width="12" style="1" customWidth="1"/>
    <col min="11779" max="11779" width="13.140625" style="1" customWidth="1"/>
    <col min="11780" max="11780" width="8.28515625" style="1" customWidth="1"/>
    <col min="11781" max="11781" width="13.5703125" style="1" customWidth="1"/>
    <col min="11782" max="11782" width="13.7109375" style="1" customWidth="1"/>
    <col min="11783" max="12028" width="8.85546875" style="1"/>
    <col min="12029" max="12029" width="5.28515625" style="1" customWidth="1"/>
    <col min="12030" max="12030" width="24.7109375" style="1" customWidth="1"/>
    <col min="12031" max="12031" width="19.28515625" style="1" customWidth="1"/>
    <col min="12032" max="12032" width="7.28515625" style="1" customWidth="1"/>
    <col min="12033" max="12033" width="8" style="1" customWidth="1"/>
    <col min="12034" max="12034" width="12" style="1" customWidth="1"/>
    <col min="12035" max="12035" width="13.140625" style="1" customWidth="1"/>
    <col min="12036" max="12036" width="8.28515625" style="1" customWidth="1"/>
    <col min="12037" max="12037" width="13.5703125" style="1" customWidth="1"/>
    <col min="12038" max="12038" width="13.7109375" style="1" customWidth="1"/>
    <col min="12039" max="12284" width="8.85546875" style="1"/>
    <col min="12285" max="12285" width="5.28515625" style="1" customWidth="1"/>
    <col min="12286" max="12286" width="24.7109375" style="1" customWidth="1"/>
    <col min="12287" max="12287" width="19.28515625" style="1" customWidth="1"/>
    <col min="12288" max="12288" width="7.28515625" style="1" customWidth="1"/>
    <col min="12289" max="12289" width="8" style="1" customWidth="1"/>
    <col min="12290" max="12290" width="12" style="1" customWidth="1"/>
    <col min="12291" max="12291" width="13.140625" style="1" customWidth="1"/>
    <col min="12292" max="12292" width="8.28515625" style="1" customWidth="1"/>
    <col min="12293" max="12293" width="13.5703125" style="1" customWidth="1"/>
    <col min="12294" max="12294" width="13.7109375" style="1" customWidth="1"/>
    <col min="12295" max="12540" width="8.85546875" style="1"/>
    <col min="12541" max="12541" width="5.28515625" style="1" customWidth="1"/>
    <col min="12542" max="12542" width="24.7109375" style="1" customWidth="1"/>
    <col min="12543" max="12543" width="19.28515625" style="1" customWidth="1"/>
    <col min="12544" max="12544" width="7.28515625" style="1" customWidth="1"/>
    <col min="12545" max="12545" width="8" style="1" customWidth="1"/>
    <col min="12546" max="12546" width="12" style="1" customWidth="1"/>
    <col min="12547" max="12547" width="13.140625" style="1" customWidth="1"/>
    <col min="12548" max="12548" width="8.28515625" style="1" customWidth="1"/>
    <col min="12549" max="12549" width="13.5703125" style="1" customWidth="1"/>
    <col min="12550" max="12550" width="13.7109375" style="1" customWidth="1"/>
    <col min="12551" max="12796" width="8.85546875" style="1"/>
    <col min="12797" max="12797" width="5.28515625" style="1" customWidth="1"/>
    <col min="12798" max="12798" width="24.7109375" style="1" customWidth="1"/>
    <col min="12799" max="12799" width="19.28515625" style="1" customWidth="1"/>
    <col min="12800" max="12800" width="7.28515625" style="1" customWidth="1"/>
    <col min="12801" max="12801" width="8" style="1" customWidth="1"/>
    <col min="12802" max="12802" width="12" style="1" customWidth="1"/>
    <col min="12803" max="12803" width="13.140625" style="1" customWidth="1"/>
    <col min="12804" max="12804" width="8.28515625" style="1" customWidth="1"/>
    <col min="12805" max="12805" width="13.5703125" style="1" customWidth="1"/>
    <col min="12806" max="12806" width="13.7109375" style="1" customWidth="1"/>
    <col min="12807" max="13052" width="8.85546875" style="1"/>
    <col min="13053" max="13053" width="5.28515625" style="1" customWidth="1"/>
    <col min="13054" max="13054" width="24.7109375" style="1" customWidth="1"/>
    <col min="13055" max="13055" width="19.28515625" style="1" customWidth="1"/>
    <col min="13056" max="13056" width="7.28515625" style="1" customWidth="1"/>
    <col min="13057" max="13057" width="8" style="1" customWidth="1"/>
    <col min="13058" max="13058" width="12" style="1" customWidth="1"/>
    <col min="13059" max="13059" width="13.140625" style="1" customWidth="1"/>
    <col min="13060" max="13060" width="8.28515625" style="1" customWidth="1"/>
    <col min="13061" max="13061" width="13.5703125" style="1" customWidth="1"/>
    <col min="13062" max="13062" width="13.7109375" style="1" customWidth="1"/>
    <col min="13063" max="13308" width="8.85546875" style="1"/>
    <col min="13309" max="13309" width="5.28515625" style="1" customWidth="1"/>
    <col min="13310" max="13310" width="24.7109375" style="1" customWidth="1"/>
    <col min="13311" max="13311" width="19.28515625" style="1" customWidth="1"/>
    <col min="13312" max="13312" width="7.28515625" style="1" customWidth="1"/>
    <col min="13313" max="13313" width="8" style="1" customWidth="1"/>
    <col min="13314" max="13314" width="12" style="1" customWidth="1"/>
    <col min="13315" max="13315" width="13.140625" style="1" customWidth="1"/>
    <col min="13316" max="13316" width="8.28515625" style="1" customWidth="1"/>
    <col min="13317" max="13317" width="13.5703125" style="1" customWidth="1"/>
    <col min="13318" max="13318" width="13.7109375" style="1" customWidth="1"/>
    <col min="13319" max="13564" width="8.85546875" style="1"/>
    <col min="13565" max="13565" width="5.28515625" style="1" customWidth="1"/>
    <col min="13566" max="13566" width="24.7109375" style="1" customWidth="1"/>
    <col min="13567" max="13567" width="19.28515625" style="1" customWidth="1"/>
    <col min="13568" max="13568" width="7.28515625" style="1" customWidth="1"/>
    <col min="13569" max="13569" width="8" style="1" customWidth="1"/>
    <col min="13570" max="13570" width="12" style="1" customWidth="1"/>
    <col min="13571" max="13571" width="13.140625" style="1" customWidth="1"/>
    <col min="13572" max="13572" width="8.28515625" style="1" customWidth="1"/>
    <col min="13573" max="13573" width="13.5703125" style="1" customWidth="1"/>
    <col min="13574" max="13574" width="13.7109375" style="1" customWidth="1"/>
    <col min="13575" max="13820" width="8.85546875" style="1"/>
    <col min="13821" max="13821" width="5.28515625" style="1" customWidth="1"/>
    <col min="13822" max="13822" width="24.7109375" style="1" customWidth="1"/>
    <col min="13823" max="13823" width="19.28515625" style="1" customWidth="1"/>
    <col min="13824" max="13824" width="7.28515625" style="1" customWidth="1"/>
    <col min="13825" max="13825" width="8" style="1" customWidth="1"/>
    <col min="13826" max="13826" width="12" style="1" customWidth="1"/>
    <col min="13827" max="13827" width="13.140625" style="1" customWidth="1"/>
    <col min="13828" max="13828" width="8.28515625" style="1" customWidth="1"/>
    <col min="13829" max="13829" width="13.5703125" style="1" customWidth="1"/>
    <col min="13830" max="13830" width="13.7109375" style="1" customWidth="1"/>
    <col min="13831" max="14076" width="8.85546875" style="1"/>
    <col min="14077" max="14077" width="5.28515625" style="1" customWidth="1"/>
    <col min="14078" max="14078" width="24.7109375" style="1" customWidth="1"/>
    <col min="14079" max="14079" width="19.28515625" style="1" customWidth="1"/>
    <col min="14080" max="14080" width="7.28515625" style="1" customWidth="1"/>
    <col min="14081" max="14081" width="8" style="1" customWidth="1"/>
    <col min="14082" max="14082" width="12" style="1" customWidth="1"/>
    <col min="14083" max="14083" width="13.140625" style="1" customWidth="1"/>
    <col min="14084" max="14084" width="8.28515625" style="1" customWidth="1"/>
    <col min="14085" max="14085" width="13.5703125" style="1" customWidth="1"/>
    <col min="14086" max="14086" width="13.7109375" style="1" customWidth="1"/>
    <col min="14087" max="14332" width="8.85546875" style="1"/>
    <col min="14333" max="14333" width="5.28515625" style="1" customWidth="1"/>
    <col min="14334" max="14334" width="24.7109375" style="1" customWidth="1"/>
    <col min="14335" max="14335" width="19.28515625" style="1" customWidth="1"/>
    <col min="14336" max="14336" width="7.28515625" style="1" customWidth="1"/>
    <col min="14337" max="14337" width="8" style="1" customWidth="1"/>
    <col min="14338" max="14338" width="12" style="1" customWidth="1"/>
    <col min="14339" max="14339" width="13.140625" style="1" customWidth="1"/>
    <col min="14340" max="14340" width="8.28515625" style="1" customWidth="1"/>
    <col min="14341" max="14341" width="13.5703125" style="1" customWidth="1"/>
    <col min="14342" max="14342" width="13.7109375" style="1" customWidth="1"/>
    <col min="14343" max="14588" width="8.85546875" style="1"/>
    <col min="14589" max="14589" width="5.28515625" style="1" customWidth="1"/>
    <col min="14590" max="14590" width="24.7109375" style="1" customWidth="1"/>
    <col min="14591" max="14591" width="19.28515625" style="1" customWidth="1"/>
    <col min="14592" max="14592" width="7.28515625" style="1" customWidth="1"/>
    <col min="14593" max="14593" width="8" style="1" customWidth="1"/>
    <col min="14594" max="14594" width="12" style="1" customWidth="1"/>
    <col min="14595" max="14595" width="13.140625" style="1" customWidth="1"/>
    <col min="14596" max="14596" width="8.28515625" style="1" customWidth="1"/>
    <col min="14597" max="14597" width="13.5703125" style="1" customWidth="1"/>
    <col min="14598" max="14598" width="13.7109375" style="1" customWidth="1"/>
    <col min="14599" max="14844" width="8.85546875" style="1"/>
    <col min="14845" max="14845" width="5.28515625" style="1" customWidth="1"/>
    <col min="14846" max="14846" width="24.7109375" style="1" customWidth="1"/>
    <col min="14847" max="14847" width="19.28515625" style="1" customWidth="1"/>
    <col min="14848" max="14848" width="7.28515625" style="1" customWidth="1"/>
    <col min="14849" max="14849" width="8" style="1" customWidth="1"/>
    <col min="14850" max="14850" width="12" style="1" customWidth="1"/>
    <col min="14851" max="14851" width="13.140625" style="1" customWidth="1"/>
    <col min="14852" max="14852" width="8.28515625" style="1" customWidth="1"/>
    <col min="14853" max="14853" width="13.5703125" style="1" customWidth="1"/>
    <col min="14854" max="14854" width="13.7109375" style="1" customWidth="1"/>
    <col min="14855" max="15100" width="8.85546875" style="1"/>
    <col min="15101" max="15101" width="5.28515625" style="1" customWidth="1"/>
    <col min="15102" max="15102" width="24.7109375" style="1" customWidth="1"/>
    <col min="15103" max="15103" width="19.28515625" style="1" customWidth="1"/>
    <col min="15104" max="15104" width="7.28515625" style="1" customWidth="1"/>
    <col min="15105" max="15105" width="8" style="1" customWidth="1"/>
    <col min="15106" max="15106" width="12" style="1" customWidth="1"/>
    <col min="15107" max="15107" width="13.140625" style="1" customWidth="1"/>
    <col min="15108" max="15108" width="8.28515625" style="1" customWidth="1"/>
    <col min="15109" max="15109" width="13.5703125" style="1" customWidth="1"/>
    <col min="15110" max="15110" width="13.7109375" style="1" customWidth="1"/>
    <col min="15111" max="15356" width="8.85546875" style="1"/>
    <col min="15357" max="15357" width="5.28515625" style="1" customWidth="1"/>
    <col min="15358" max="15358" width="24.7109375" style="1" customWidth="1"/>
    <col min="15359" max="15359" width="19.28515625" style="1" customWidth="1"/>
    <col min="15360" max="15360" width="7.28515625" style="1" customWidth="1"/>
    <col min="15361" max="15361" width="8" style="1" customWidth="1"/>
    <col min="15362" max="15362" width="12" style="1" customWidth="1"/>
    <col min="15363" max="15363" width="13.140625" style="1" customWidth="1"/>
    <col min="15364" max="15364" width="8.28515625" style="1" customWidth="1"/>
    <col min="15365" max="15365" width="13.5703125" style="1" customWidth="1"/>
    <col min="15366" max="15366" width="13.7109375" style="1" customWidth="1"/>
    <col min="15367" max="15612" width="8.85546875" style="1"/>
    <col min="15613" max="15613" width="5.28515625" style="1" customWidth="1"/>
    <col min="15614" max="15614" width="24.7109375" style="1" customWidth="1"/>
    <col min="15615" max="15615" width="19.28515625" style="1" customWidth="1"/>
    <col min="15616" max="15616" width="7.28515625" style="1" customWidth="1"/>
    <col min="15617" max="15617" width="8" style="1" customWidth="1"/>
    <col min="15618" max="15618" width="12" style="1" customWidth="1"/>
    <col min="15619" max="15619" width="13.140625" style="1" customWidth="1"/>
    <col min="15620" max="15620" width="8.28515625" style="1" customWidth="1"/>
    <col min="15621" max="15621" width="13.5703125" style="1" customWidth="1"/>
    <col min="15622" max="15622" width="13.7109375" style="1" customWidth="1"/>
    <col min="15623" max="15868" width="8.85546875" style="1"/>
    <col min="15869" max="15869" width="5.28515625" style="1" customWidth="1"/>
    <col min="15870" max="15870" width="24.7109375" style="1" customWidth="1"/>
    <col min="15871" max="15871" width="19.28515625" style="1" customWidth="1"/>
    <col min="15872" max="15872" width="7.28515625" style="1" customWidth="1"/>
    <col min="15873" max="15873" width="8" style="1" customWidth="1"/>
    <col min="15874" max="15874" width="12" style="1" customWidth="1"/>
    <col min="15875" max="15875" width="13.140625" style="1" customWidth="1"/>
    <col min="15876" max="15876" width="8.28515625" style="1" customWidth="1"/>
    <col min="15877" max="15877" width="13.5703125" style="1" customWidth="1"/>
    <col min="15878" max="15878" width="13.7109375" style="1" customWidth="1"/>
    <col min="15879" max="16124" width="8.85546875" style="1"/>
    <col min="16125" max="16125" width="5.28515625" style="1" customWidth="1"/>
    <col min="16126" max="16126" width="24.7109375" style="1" customWidth="1"/>
    <col min="16127" max="16127" width="19.28515625" style="1" customWidth="1"/>
    <col min="16128" max="16128" width="7.28515625" style="1" customWidth="1"/>
    <col min="16129" max="16129" width="8" style="1" customWidth="1"/>
    <col min="16130" max="16130" width="12" style="1" customWidth="1"/>
    <col min="16131" max="16131" width="13.140625" style="1" customWidth="1"/>
    <col min="16132" max="16132" width="8.28515625" style="1" customWidth="1"/>
    <col min="16133" max="16133" width="13.5703125" style="1" customWidth="1"/>
    <col min="16134" max="16134" width="13.7109375" style="1" customWidth="1"/>
    <col min="16135" max="16384" width="8.85546875" style="1"/>
  </cols>
  <sheetData>
    <row r="1" spans="1:14" x14ac:dyDescent="0.25">
      <c r="B1" s="1" t="s">
        <v>22</v>
      </c>
      <c r="C1" s="8"/>
      <c r="D1" s="2"/>
      <c r="F1" s="7"/>
      <c r="G1" s="7"/>
      <c r="I1" s="7"/>
      <c r="J1" s="7"/>
      <c r="K1" s="7"/>
    </row>
    <row r="3" spans="1:14" x14ac:dyDescent="0.25">
      <c r="A3" s="17">
        <v>1</v>
      </c>
      <c r="B3" s="13">
        <v>2</v>
      </c>
      <c r="C3" s="17">
        <v>3</v>
      </c>
      <c r="D3" s="17">
        <v>4</v>
      </c>
      <c r="E3" s="16">
        <v>5</v>
      </c>
      <c r="F3" s="16">
        <v>6</v>
      </c>
      <c r="G3" s="16">
        <v>7</v>
      </c>
      <c r="H3" s="17">
        <v>8</v>
      </c>
      <c r="I3" s="16">
        <v>9</v>
      </c>
      <c r="J3" s="20">
        <v>10</v>
      </c>
      <c r="K3" s="20">
        <v>11</v>
      </c>
      <c r="L3" s="19">
        <v>12</v>
      </c>
      <c r="M3" s="19">
        <v>13</v>
      </c>
      <c r="N3" s="19">
        <v>14</v>
      </c>
    </row>
    <row r="4" spans="1:14" s="65" customFormat="1" ht="76.5" x14ac:dyDescent="0.2">
      <c r="A4" s="54" t="s">
        <v>21</v>
      </c>
      <c r="B4" s="63" t="s">
        <v>20</v>
      </c>
      <c r="C4" s="64" t="s">
        <v>19</v>
      </c>
      <c r="D4" s="54" t="s">
        <v>18</v>
      </c>
      <c r="E4" s="38" t="s">
        <v>17</v>
      </c>
      <c r="F4" s="39" t="s">
        <v>16</v>
      </c>
      <c r="G4" s="38" t="s">
        <v>15</v>
      </c>
      <c r="H4" s="54" t="s">
        <v>14</v>
      </c>
      <c r="I4" s="39" t="s">
        <v>13</v>
      </c>
      <c r="J4" s="39" t="s">
        <v>12</v>
      </c>
      <c r="K4" s="39" t="s">
        <v>11</v>
      </c>
      <c r="L4" s="39" t="s">
        <v>10</v>
      </c>
      <c r="M4" s="39" t="s">
        <v>9</v>
      </c>
      <c r="N4" s="39" t="s">
        <v>8</v>
      </c>
    </row>
    <row r="5" spans="1:14" s="62" customFormat="1" ht="58.5" customHeight="1" thickBot="1" x14ac:dyDescent="0.3">
      <c r="A5" s="48">
        <v>1</v>
      </c>
      <c r="B5" s="66" t="s">
        <v>7</v>
      </c>
      <c r="C5" s="66" t="s">
        <v>40</v>
      </c>
      <c r="D5" s="48" t="s">
        <v>6</v>
      </c>
      <c r="E5" s="37">
        <v>800</v>
      </c>
      <c r="F5" s="75" t="s">
        <v>37</v>
      </c>
      <c r="G5" s="53">
        <f>E5*F5</f>
        <v>1585184</v>
      </c>
      <c r="H5" s="66" t="s">
        <v>38</v>
      </c>
      <c r="I5" s="75">
        <v>2140</v>
      </c>
      <c r="J5" s="69">
        <f>G5+H5*G5</f>
        <v>1711998.72</v>
      </c>
      <c r="K5" s="69">
        <f>G5*50%</f>
        <v>792592</v>
      </c>
      <c r="L5" s="53">
        <f>J5*50%</f>
        <v>855999.36</v>
      </c>
      <c r="M5" s="53">
        <f>G5+K5</f>
        <v>2377776</v>
      </c>
      <c r="N5" s="53">
        <f>J5+L5</f>
        <v>2567998.08</v>
      </c>
    </row>
    <row r="6" spans="1:14" ht="15.75" thickBot="1" x14ac:dyDescent="0.3">
      <c r="A6" s="15"/>
      <c r="B6" s="14" t="s">
        <v>5</v>
      </c>
      <c r="C6" s="13"/>
      <c r="D6" s="13"/>
      <c r="E6" s="40"/>
      <c r="F6" s="41"/>
      <c r="G6" s="43">
        <f>SUM(G5:G5)</f>
        <v>1585184</v>
      </c>
      <c r="H6" s="42"/>
      <c r="I6" s="44"/>
      <c r="J6" s="45">
        <f>SUM(J5:J5)</f>
        <v>1711998.72</v>
      </c>
      <c r="K6" s="44">
        <f>G6*50%</f>
        <v>792592</v>
      </c>
      <c r="L6" s="46">
        <f>SUM(L5:L5)</f>
        <v>855999.36</v>
      </c>
      <c r="M6" s="47">
        <f>G6+K6</f>
        <v>2377776</v>
      </c>
      <c r="N6" s="46">
        <f>SUM(N5:N5)</f>
        <v>2567998.08</v>
      </c>
    </row>
    <row r="7" spans="1:14" x14ac:dyDescent="0.25">
      <c r="B7" s="12"/>
      <c r="C7" s="11"/>
      <c r="D7" s="11"/>
      <c r="E7" s="11"/>
      <c r="F7" s="11"/>
      <c r="G7" s="9"/>
      <c r="H7" s="10"/>
      <c r="I7" s="9"/>
      <c r="J7" s="9"/>
      <c r="K7" s="9"/>
    </row>
    <row r="8" spans="1:14" x14ac:dyDescent="0.25">
      <c r="C8" s="8"/>
      <c r="D8" s="2"/>
      <c r="F8" s="7"/>
      <c r="G8" s="7"/>
      <c r="I8" s="7"/>
      <c r="J8" s="7"/>
      <c r="K8" s="7"/>
      <c r="M8" s="7"/>
      <c r="N8" s="7"/>
    </row>
    <row r="9" spans="1:14" x14ac:dyDescent="0.25">
      <c r="B9" s="1" t="s">
        <v>4</v>
      </c>
    </row>
    <row r="10" spans="1:14" x14ac:dyDescent="0.25">
      <c r="B10" s="6"/>
      <c r="C10" s="6"/>
      <c r="D10" s="6"/>
      <c r="E10" s="6"/>
      <c r="F10" s="6"/>
      <c r="G10" s="6"/>
      <c r="H10" s="70"/>
      <c r="I10" s="6"/>
      <c r="J10" s="6"/>
      <c r="K10" s="6"/>
    </row>
    <row r="11" spans="1:14" x14ac:dyDescent="0.25">
      <c r="B11" s="78" t="s">
        <v>3</v>
      </c>
      <c r="C11" s="78"/>
      <c r="D11" s="78"/>
      <c r="E11" s="78"/>
      <c r="F11" s="78"/>
      <c r="G11" s="78"/>
      <c r="H11" s="78"/>
      <c r="I11" s="78"/>
      <c r="J11" s="78"/>
      <c r="K11" s="5"/>
    </row>
    <row r="12" spans="1:14" x14ac:dyDescent="0.25">
      <c r="B12" s="78"/>
      <c r="C12" s="78"/>
      <c r="D12" s="78"/>
      <c r="E12" s="78"/>
      <c r="F12" s="78"/>
      <c r="G12" s="78"/>
      <c r="H12" s="78"/>
      <c r="I12" s="78"/>
      <c r="J12" s="78"/>
      <c r="K12" s="5"/>
    </row>
    <row r="13" spans="1:14" s="3" customFormat="1" x14ac:dyDescent="0.25">
      <c r="A13" s="1"/>
      <c r="B13" s="1" t="s">
        <v>2</v>
      </c>
      <c r="C13" s="1"/>
      <c r="D13" s="1"/>
      <c r="E13" s="1"/>
      <c r="F13" s="1"/>
      <c r="G13" s="1"/>
      <c r="H13" s="2"/>
      <c r="I13" s="1"/>
      <c r="J13" s="1"/>
      <c r="K13" s="1"/>
    </row>
    <row r="14" spans="1:14" s="3" customFormat="1" x14ac:dyDescent="0.25">
      <c r="A14" s="1"/>
      <c r="B14" s="1" t="s">
        <v>1</v>
      </c>
      <c r="C14" s="1"/>
      <c r="D14" s="1"/>
      <c r="E14" s="1"/>
      <c r="F14" s="1"/>
      <c r="G14" s="1"/>
      <c r="H14" s="2"/>
      <c r="I14" s="1"/>
      <c r="J14" s="1"/>
      <c r="K14" s="1"/>
    </row>
    <row r="15" spans="1:14" s="3" customFormat="1" x14ac:dyDescent="0.25">
      <c r="B15" s="1" t="s">
        <v>0</v>
      </c>
      <c r="C15" s="1"/>
      <c r="D15" s="1"/>
      <c r="E15" s="1"/>
      <c r="F15" s="1"/>
      <c r="G15" s="1"/>
      <c r="H15" s="2"/>
      <c r="I15" s="1"/>
      <c r="J15" s="1"/>
      <c r="K15" s="1"/>
    </row>
    <row r="16" spans="1:14" s="3" customFormat="1" ht="18.75" customHeight="1" x14ac:dyDescent="0.25">
      <c r="B16" s="77"/>
      <c r="C16" s="77"/>
      <c r="D16" s="77"/>
      <c r="E16" s="77"/>
      <c r="F16" s="77"/>
      <c r="G16" s="77"/>
      <c r="H16" s="77"/>
      <c r="I16" s="77"/>
      <c r="J16" s="77"/>
      <c r="K16" s="4"/>
    </row>
    <row r="17" spans="1:14" s="3" customFormat="1" ht="13.5" customHeight="1" x14ac:dyDescent="0.25">
      <c r="B17" s="77"/>
      <c r="C17" s="77"/>
      <c r="D17" s="77"/>
      <c r="E17" s="77"/>
      <c r="F17" s="77"/>
      <c r="G17" s="77"/>
      <c r="H17" s="77"/>
      <c r="I17" s="77"/>
      <c r="J17" s="77"/>
      <c r="K17" s="4"/>
    </row>
    <row r="19" spans="1:14" x14ac:dyDescent="0.25">
      <c r="B19" s="1" t="s">
        <v>23</v>
      </c>
      <c r="C19" s="8"/>
      <c r="D19" s="2"/>
      <c r="F19" s="7"/>
      <c r="G19" s="7"/>
      <c r="I19" s="7"/>
      <c r="J19" s="7"/>
      <c r="K19" s="7"/>
    </row>
    <row r="21" spans="1:14" x14ac:dyDescent="0.25">
      <c r="A21" s="17">
        <v>1</v>
      </c>
      <c r="B21" s="13">
        <v>2</v>
      </c>
      <c r="C21" s="17">
        <v>3</v>
      </c>
      <c r="D21" s="17">
        <v>4</v>
      </c>
      <c r="E21" s="16">
        <v>5</v>
      </c>
      <c r="F21" s="16">
        <v>6</v>
      </c>
      <c r="G21" s="16">
        <v>7</v>
      </c>
      <c r="H21" s="17">
        <v>8</v>
      </c>
      <c r="I21" s="16">
        <v>9</v>
      </c>
      <c r="J21" s="20">
        <v>10</v>
      </c>
      <c r="K21" s="16">
        <v>11</v>
      </c>
      <c r="L21" s="20">
        <v>12</v>
      </c>
      <c r="M21" s="16">
        <v>13</v>
      </c>
      <c r="N21" s="20">
        <v>14</v>
      </c>
    </row>
    <row r="22" spans="1:14" s="23" customFormat="1" ht="81" x14ac:dyDescent="0.25">
      <c r="A22" s="57" t="s">
        <v>21</v>
      </c>
      <c r="B22" s="58" t="s">
        <v>20</v>
      </c>
      <c r="C22" s="59" t="s">
        <v>19</v>
      </c>
      <c r="D22" s="57" t="s">
        <v>18</v>
      </c>
      <c r="E22" s="60" t="s">
        <v>17</v>
      </c>
      <c r="F22" s="61" t="s">
        <v>16</v>
      </c>
      <c r="G22" s="60" t="s">
        <v>15</v>
      </c>
      <c r="H22" s="57" t="s">
        <v>14</v>
      </c>
      <c r="I22" s="61" t="s">
        <v>13</v>
      </c>
      <c r="J22" s="61" t="s">
        <v>12</v>
      </c>
      <c r="K22" s="61" t="s">
        <v>11</v>
      </c>
      <c r="L22" s="61" t="s">
        <v>10</v>
      </c>
      <c r="M22" s="61" t="s">
        <v>9</v>
      </c>
      <c r="N22" s="61" t="s">
        <v>8</v>
      </c>
    </row>
    <row r="23" spans="1:14" ht="78" customHeight="1" x14ac:dyDescent="0.25">
      <c r="A23" s="48">
        <v>1</v>
      </c>
      <c r="B23" s="66" t="s">
        <v>24</v>
      </c>
      <c r="C23" s="67" t="s">
        <v>41</v>
      </c>
      <c r="D23" s="48" t="s">
        <v>6</v>
      </c>
      <c r="E23" s="37">
        <v>10</v>
      </c>
      <c r="F23" s="49">
        <v>22069.19</v>
      </c>
      <c r="G23" s="50">
        <f>E23*F23</f>
        <v>220691.9</v>
      </c>
      <c r="H23" s="51">
        <v>0.08</v>
      </c>
      <c r="I23" s="49">
        <f>F23+H23*F23</f>
        <v>23834.725199999997</v>
      </c>
      <c r="J23" s="52">
        <f>G23+H23*G23</f>
        <v>238347.25199999998</v>
      </c>
      <c r="K23" s="52">
        <f>G23*50%</f>
        <v>110345.95</v>
      </c>
      <c r="L23" s="49">
        <f>J23*50%</f>
        <v>119173.62599999999</v>
      </c>
      <c r="M23" s="49">
        <f>G23+K23</f>
        <v>331037.84999999998</v>
      </c>
      <c r="N23" s="53">
        <f>J23+L23</f>
        <v>357520.87799999997</v>
      </c>
    </row>
    <row r="24" spans="1:14" ht="78.599999999999994" customHeight="1" thickBot="1" x14ac:dyDescent="0.3">
      <c r="A24" s="48">
        <v>2</v>
      </c>
      <c r="B24" s="66" t="s">
        <v>25</v>
      </c>
      <c r="C24" s="67" t="s">
        <v>42</v>
      </c>
      <c r="D24" s="48" t="s">
        <v>6</v>
      </c>
      <c r="E24" s="37">
        <v>20</v>
      </c>
      <c r="F24" s="49">
        <v>33103.800000000003</v>
      </c>
      <c r="G24" s="50">
        <f>E24*F24</f>
        <v>662076</v>
      </c>
      <c r="H24" s="51">
        <v>0.08</v>
      </c>
      <c r="I24" s="49">
        <f>F24+H24*F24</f>
        <v>35752.104000000007</v>
      </c>
      <c r="J24" s="52">
        <f>G24+H24*G24</f>
        <v>715042.08</v>
      </c>
      <c r="K24" s="52">
        <f>G24*50%</f>
        <v>331038</v>
      </c>
      <c r="L24" s="49">
        <f>J24*50%</f>
        <v>357521.04</v>
      </c>
      <c r="M24" s="49">
        <f>G24+K24</f>
        <v>993114</v>
      </c>
      <c r="N24" s="53">
        <f>J24+L24</f>
        <v>1072563.1199999999</v>
      </c>
    </row>
    <row r="25" spans="1:14" ht="15.75" thickBot="1" x14ac:dyDescent="0.3">
      <c r="A25" s="15"/>
      <c r="B25" s="14" t="s">
        <v>5</v>
      </c>
      <c r="C25" s="13"/>
      <c r="D25" s="55"/>
      <c r="E25" s="40"/>
      <c r="F25" s="41"/>
      <c r="G25" s="43">
        <f>SUM(G23:G24)</f>
        <v>882767.9</v>
      </c>
      <c r="H25" s="42"/>
      <c r="I25" s="44"/>
      <c r="J25" s="45">
        <f>SUM(J23:J24)</f>
        <v>953389.33199999994</v>
      </c>
      <c r="K25" s="44">
        <f>G25*50%</f>
        <v>441383.95</v>
      </c>
      <c r="L25" s="46">
        <f>SUM(L23:L24)</f>
        <v>476694.66599999997</v>
      </c>
      <c r="M25" s="47">
        <f>G25+K25</f>
        <v>1324151.8500000001</v>
      </c>
      <c r="N25" s="46">
        <f>SUM(N23:N24)</f>
        <v>1430083.9979999999</v>
      </c>
    </row>
    <row r="26" spans="1:14" x14ac:dyDescent="0.25">
      <c r="B26" s="12"/>
      <c r="C26" s="11"/>
      <c r="D26" s="11"/>
      <c r="E26" s="11"/>
      <c r="F26" s="11"/>
      <c r="G26" s="9"/>
      <c r="H26" s="10"/>
      <c r="I26" s="9"/>
      <c r="J26" s="9"/>
      <c r="K26" s="9"/>
      <c r="L26" s="7"/>
    </row>
    <row r="27" spans="1:14" x14ac:dyDescent="0.25">
      <c r="C27" s="8"/>
      <c r="D27" s="2"/>
      <c r="F27" s="7"/>
      <c r="G27" s="7"/>
      <c r="I27" s="7"/>
      <c r="J27" s="7"/>
      <c r="K27" s="7"/>
    </row>
    <row r="28" spans="1:14" x14ac:dyDescent="0.25">
      <c r="A28" s="21"/>
      <c r="B28" s="22" t="s">
        <v>4</v>
      </c>
      <c r="C28" s="23"/>
      <c r="D28" s="23"/>
      <c r="E28" s="23"/>
      <c r="F28" s="23"/>
      <c r="G28" s="23"/>
      <c r="H28" s="21"/>
      <c r="I28" s="23"/>
      <c r="J28" s="23"/>
      <c r="K28" s="23"/>
      <c r="L28" s="23"/>
      <c r="M28" s="23"/>
      <c r="N28" s="23"/>
    </row>
    <row r="29" spans="1:14" x14ac:dyDescent="0.25">
      <c r="A29" s="21"/>
      <c r="B29" s="24" t="s">
        <v>26</v>
      </c>
      <c r="C29" s="24"/>
      <c r="D29" s="24"/>
      <c r="E29" s="24"/>
      <c r="F29" s="25"/>
      <c r="G29" s="25"/>
      <c r="H29" s="71"/>
      <c r="I29" s="25"/>
      <c r="J29" s="25"/>
      <c r="K29" s="25"/>
      <c r="L29" s="23"/>
      <c r="M29" s="23"/>
      <c r="N29" s="23"/>
    </row>
    <row r="30" spans="1:14" x14ac:dyDescent="0.25">
      <c r="A30" s="23"/>
      <c r="B30" s="23" t="s">
        <v>2</v>
      </c>
      <c r="C30" s="23"/>
      <c r="D30" s="23"/>
      <c r="E30" s="23"/>
      <c r="F30" s="23"/>
      <c r="G30" s="23"/>
      <c r="H30" s="21"/>
      <c r="I30" s="23"/>
      <c r="J30" s="23"/>
      <c r="K30" s="23"/>
      <c r="L30" s="26"/>
      <c r="M30" s="26"/>
      <c r="N30" s="26"/>
    </row>
    <row r="31" spans="1:14" x14ac:dyDescent="0.25">
      <c r="A31" s="23"/>
      <c r="B31" s="23" t="s">
        <v>1</v>
      </c>
      <c r="C31" s="23"/>
      <c r="D31" s="23"/>
      <c r="E31" s="23"/>
      <c r="F31" s="23"/>
      <c r="G31" s="23"/>
      <c r="H31" s="21"/>
      <c r="I31" s="23"/>
      <c r="J31" s="23"/>
      <c r="K31" s="23"/>
      <c r="L31" s="26"/>
      <c r="M31" s="26"/>
      <c r="N31" s="26"/>
    </row>
    <row r="32" spans="1:14" x14ac:dyDescent="0.25">
      <c r="A32" s="26"/>
      <c r="B32" s="23" t="s">
        <v>27</v>
      </c>
      <c r="C32" s="23"/>
      <c r="D32" s="23"/>
      <c r="E32" s="23"/>
      <c r="F32" s="23"/>
      <c r="G32" s="23"/>
      <c r="H32" s="21"/>
      <c r="I32" s="23"/>
      <c r="J32" s="23"/>
      <c r="K32" s="23"/>
      <c r="L32" s="26"/>
      <c r="M32" s="26"/>
      <c r="N32" s="26"/>
    </row>
    <row r="33" spans="1:14" x14ac:dyDescent="0.25">
      <c r="A33" s="26"/>
      <c r="B33" s="27" t="s">
        <v>28</v>
      </c>
      <c r="C33" s="28"/>
      <c r="D33" s="28"/>
      <c r="E33" s="28"/>
      <c r="F33" s="28"/>
      <c r="G33" s="28"/>
      <c r="H33" s="72"/>
      <c r="I33" s="28"/>
      <c r="J33" s="28"/>
      <c r="K33" s="28"/>
      <c r="L33" s="29"/>
      <c r="M33" s="29"/>
      <c r="N33" s="26"/>
    </row>
    <row r="34" spans="1:14" x14ac:dyDescent="0.25">
      <c r="A34" s="3"/>
      <c r="B34" s="79" t="s">
        <v>29</v>
      </c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30"/>
      <c r="N34" s="26"/>
    </row>
    <row r="35" spans="1:14" x14ac:dyDescent="0.25">
      <c r="B35" s="31" t="s">
        <v>30</v>
      </c>
      <c r="C35" s="32"/>
      <c r="D35" s="32"/>
      <c r="E35" s="32"/>
      <c r="F35" s="32"/>
      <c r="G35" s="32"/>
      <c r="H35" s="73"/>
      <c r="I35" s="32"/>
      <c r="J35" s="32"/>
      <c r="K35" s="33"/>
      <c r="L35" s="34"/>
      <c r="M35" s="34"/>
      <c r="N35" s="23"/>
    </row>
    <row r="36" spans="1:14" x14ac:dyDescent="0.25">
      <c r="B36" s="31" t="s">
        <v>31</v>
      </c>
      <c r="C36" s="32"/>
      <c r="D36" s="32"/>
      <c r="E36" s="32"/>
      <c r="F36" s="32"/>
      <c r="G36" s="32"/>
      <c r="H36" s="73"/>
      <c r="I36" s="32"/>
      <c r="J36" s="32"/>
      <c r="K36" s="23"/>
      <c r="L36" s="23"/>
      <c r="M36" s="23"/>
      <c r="N36" s="23"/>
    </row>
    <row r="42" spans="1:14" x14ac:dyDescent="0.25">
      <c r="B42" s="1" t="s">
        <v>32</v>
      </c>
      <c r="C42" s="8"/>
      <c r="D42" s="2"/>
      <c r="F42" s="7"/>
      <c r="G42" s="7"/>
      <c r="I42" s="7"/>
      <c r="J42" s="7"/>
      <c r="K42" s="7"/>
    </row>
    <row r="44" spans="1:14" x14ac:dyDescent="0.25">
      <c r="A44" s="17">
        <v>1</v>
      </c>
      <c r="B44" s="13">
        <v>2</v>
      </c>
      <c r="C44" s="17">
        <v>3</v>
      </c>
      <c r="D44" s="17">
        <v>4</v>
      </c>
      <c r="E44" s="16">
        <v>5</v>
      </c>
      <c r="F44" s="16">
        <v>6</v>
      </c>
      <c r="G44" s="16">
        <v>7</v>
      </c>
      <c r="H44" s="17">
        <v>8</v>
      </c>
      <c r="I44" s="16">
        <v>9</v>
      </c>
      <c r="J44" s="20">
        <v>10</v>
      </c>
      <c r="K44" s="20">
        <v>11</v>
      </c>
      <c r="L44" s="19">
        <v>12</v>
      </c>
      <c r="M44" s="19">
        <v>13</v>
      </c>
      <c r="N44" s="19">
        <v>14</v>
      </c>
    </row>
    <row r="45" spans="1:14" s="65" customFormat="1" ht="76.5" x14ac:dyDescent="0.2">
      <c r="A45" s="54" t="s">
        <v>21</v>
      </c>
      <c r="B45" s="63" t="s">
        <v>20</v>
      </c>
      <c r="C45" s="64" t="s">
        <v>19</v>
      </c>
      <c r="D45" s="54" t="s">
        <v>18</v>
      </c>
      <c r="E45" s="38" t="s">
        <v>17</v>
      </c>
      <c r="F45" s="39" t="s">
        <v>16</v>
      </c>
      <c r="G45" s="38" t="s">
        <v>15</v>
      </c>
      <c r="H45" s="54" t="s">
        <v>14</v>
      </c>
      <c r="I45" s="39" t="s">
        <v>13</v>
      </c>
      <c r="J45" s="39" t="s">
        <v>12</v>
      </c>
      <c r="K45" s="39" t="s">
        <v>11</v>
      </c>
      <c r="L45" s="39" t="s">
        <v>10</v>
      </c>
      <c r="M45" s="39" t="s">
        <v>9</v>
      </c>
      <c r="N45" s="39" t="s">
        <v>8</v>
      </c>
    </row>
    <row r="46" spans="1:14" ht="86.45" customHeight="1" thickBot="1" x14ac:dyDescent="0.3">
      <c r="A46" s="17">
        <v>1</v>
      </c>
      <c r="B46" s="68" t="s">
        <v>33</v>
      </c>
      <c r="C46" s="67" t="s">
        <v>39</v>
      </c>
      <c r="D46" s="48" t="s">
        <v>6</v>
      </c>
      <c r="E46" s="37">
        <v>150</v>
      </c>
      <c r="F46" s="53">
        <v>12702.1</v>
      </c>
      <c r="G46" s="53">
        <f>E46*F46</f>
        <v>1905315</v>
      </c>
      <c r="H46" s="56">
        <v>0.08</v>
      </c>
      <c r="I46" s="53">
        <f>F46+H46*F46</f>
        <v>13718.268</v>
      </c>
      <c r="J46" s="69">
        <f>G46+H46*G46</f>
        <v>2057740.2</v>
      </c>
      <c r="K46" s="69">
        <f>G46*50%</f>
        <v>952657.5</v>
      </c>
      <c r="L46" s="53">
        <f>J46*50%</f>
        <v>1028870.1</v>
      </c>
      <c r="M46" s="53">
        <f>G46+K46</f>
        <v>2857972.5</v>
      </c>
      <c r="N46" s="53">
        <f>J46+L46</f>
        <v>3086610.3</v>
      </c>
    </row>
    <row r="47" spans="1:14" ht="15.75" thickBot="1" x14ac:dyDescent="0.3">
      <c r="A47" s="15"/>
      <c r="B47" s="18" t="s">
        <v>5</v>
      </c>
      <c r="C47" s="13"/>
      <c r="D47" s="55"/>
      <c r="E47" s="40"/>
      <c r="F47" s="41"/>
      <c r="G47" s="43">
        <f>SUM(G46:G46)</f>
        <v>1905315</v>
      </c>
      <c r="H47" s="42"/>
      <c r="I47" s="44"/>
      <c r="J47" s="45">
        <f>SUM(J46:J46)</f>
        <v>2057740.2</v>
      </c>
      <c r="K47" s="44">
        <f>G47*50%</f>
        <v>952657.5</v>
      </c>
      <c r="L47" s="46">
        <f>SUM(L46:L46)</f>
        <v>1028870.1</v>
      </c>
      <c r="M47" s="47">
        <f>G47+K47</f>
        <v>2857972.5</v>
      </c>
      <c r="N47" s="46">
        <f>SUM(N46:N46)</f>
        <v>3086610.3</v>
      </c>
    </row>
    <row r="48" spans="1:14" x14ac:dyDescent="0.25">
      <c r="B48" s="12"/>
      <c r="C48" s="11"/>
      <c r="D48" s="11"/>
      <c r="E48" s="11"/>
      <c r="F48" s="11"/>
      <c r="G48" s="9"/>
      <c r="H48" s="10"/>
      <c r="I48" s="9"/>
      <c r="J48" s="9"/>
      <c r="K48" s="9"/>
    </row>
    <row r="49" spans="1:14" x14ac:dyDescent="0.25">
      <c r="C49" s="8"/>
      <c r="D49" s="2"/>
      <c r="F49" s="7"/>
      <c r="G49" s="7"/>
      <c r="I49" s="7"/>
      <c r="J49" s="7"/>
      <c r="K49" s="7"/>
    </row>
    <row r="50" spans="1:14" x14ac:dyDescent="0.25">
      <c r="B50" s="1" t="s">
        <v>4</v>
      </c>
    </row>
    <row r="51" spans="1:14" x14ac:dyDescent="0.25">
      <c r="B51" s="6"/>
      <c r="C51" s="6"/>
      <c r="D51" s="6"/>
      <c r="E51" s="6"/>
      <c r="F51" s="6"/>
      <c r="G51" s="6"/>
      <c r="H51" s="70"/>
      <c r="I51" s="6"/>
      <c r="J51" s="6"/>
      <c r="K51" s="6"/>
    </row>
    <row r="52" spans="1:14" x14ac:dyDescent="0.25">
      <c r="B52" s="78" t="s">
        <v>3</v>
      </c>
      <c r="C52" s="78"/>
      <c r="D52" s="78"/>
      <c r="E52" s="78"/>
      <c r="F52" s="78"/>
      <c r="G52" s="78"/>
      <c r="H52" s="78"/>
      <c r="I52" s="78"/>
      <c r="J52" s="78"/>
      <c r="K52" s="5"/>
    </row>
    <row r="53" spans="1:14" x14ac:dyDescent="0.25">
      <c r="B53" s="78"/>
      <c r="C53" s="78"/>
      <c r="D53" s="78"/>
      <c r="E53" s="78"/>
      <c r="F53" s="78"/>
      <c r="G53" s="78"/>
      <c r="H53" s="78"/>
      <c r="I53" s="78"/>
      <c r="J53" s="78"/>
      <c r="K53" s="5"/>
    </row>
    <row r="54" spans="1:14" x14ac:dyDescent="0.25">
      <c r="A54" s="1"/>
      <c r="B54" s="35" t="s">
        <v>34</v>
      </c>
      <c r="C54" s="35"/>
      <c r="D54" s="35"/>
      <c r="E54" s="36"/>
      <c r="F54" s="35"/>
      <c r="G54" s="35"/>
      <c r="H54" s="74"/>
      <c r="I54" s="35"/>
      <c r="J54" s="35"/>
      <c r="K54" s="35"/>
      <c r="L54" s="3"/>
      <c r="M54" s="3"/>
      <c r="N54" s="3"/>
    </row>
    <row r="55" spans="1:14" x14ac:dyDescent="0.25">
      <c r="A55" s="1"/>
      <c r="B55" s="1" t="s">
        <v>35</v>
      </c>
      <c r="C55" s="35"/>
      <c r="D55" s="35"/>
      <c r="E55" s="36"/>
      <c r="F55" s="35"/>
      <c r="G55" s="35"/>
      <c r="H55" s="74"/>
      <c r="I55" s="35"/>
      <c r="J55" s="35"/>
      <c r="K55" s="35"/>
      <c r="L55" s="3"/>
      <c r="M55" s="3"/>
      <c r="N55" s="3"/>
    </row>
    <row r="56" spans="1:14" x14ac:dyDescent="0.25">
      <c r="A56" s="3"/>
      <c r="B56" s="35" t="s">
        <v>36</v>
      </c>
      <c r="C56" s="35"/>
      <c r="D56" s="35"/>
      <c r="E56" s="36"/>
      <c r="F56" s="35"/>
      <c r="G56" s="35"/>
      <c r="H56" s="74"/>
      <c r="I56" s="35"/>
      <c r="J56" s="35"/>
      <c r="K56" s="35"/>
      <c r="L56" s="3"/>
      <c r="M56" s="3"/>
      <c r="N56" s="3"/>
    </row>
    <row r="57" spans="1:14" x14ac:dyDescent="0.25">
      <c r="J57" s="76">
        <f>J6+J25+J47</f>
        <v>4723128.2520000003</v>
      </c>
    </row>
  </sheetData>
  <mergeCells count="5">
    <mergeCell ref="B16:J16"/>
    <mergeCell ref="B17:J17"/>
    <mergeCell ref="B11:J12"/>
    <mergeCell ref="B34:L34"/>
    <mergeCell ref="B52:J53"/>
  </mergeCells>
  <pageMargins left="0.25" right="0.25" top="0.75" bottom="0.75" header="0.3" footer="0.3"/>
  <pageSetup paperSize="9" scale="75" fitToHeight="0" orientation="landscape" r:id="rId1"/>
  <rowBreaks count="2" manualBreakCount="2">
    <brk id="18" max="16383" man="1"/>
    <brk id="41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oferta</vt:lpstr>
      <vt:lpstr>oferta!Obszar_wydruku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Snarska, Dorota (Urtica)</dc:creator>
  <cp:lastModifiedBy>Najder, Barbara (Urtica)</cp:lastModifiedBy>
  <cp:lastPrinted>2025-02-21T08:55:23Z</cp:lastPrinted>
  <dcterms:created xsi:type="dcterms:W3CDTF">2025-01-27T07:29:00Z</dcterms:created>
  <dcterms:modified xsi:type="dcterms:W3CDTF">2025-02-21T13:32:24Z</dcterms:modified>
</cp:coreProperties>
</file>