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pokorsk\Desktop\OFERTA_Kielce_Artwińskiego_LUM_24.02\"/>
    </mc:Choice>
  </mc:AlternateContent>
  <xr:revisionPtr revIDLastSave="0" documentId="13_ncr:1_{1CD3287A-4C46-4651-AFD3-23EA366CAD2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M6" i="1"/>
  <c r="N5" i="1"/>
  <c r="M5" i="1"/>
  <c r="L6" i="1"/>
  <c r="L5" i="1"/>
  <c r="K6" i="1"/>
  <c r="K5" i="1"/>
  <c r="J6" i="1"/>
  <c r="J5" i="1"/>
  <c r="I5" i="1"/>
  <c r="G6" i="1"/>
  <c r="G5" i="1"/>
</calcChain>
</file>

<file path=xl/sharedStrings.xml><?xml version="1.0" encoding="utf-8"?>
<sst xmlns="http://schemas.openxmlformats.org/spreadsheetml/2006/main" count="23" uniqueCount="23">
  <si>
    <t>Pakiet nr 3-  Sotorasib</t>
  </si>
  <si>
    <t>Lp.</t>
  </si>
  <si>
    <t>Nazwa międzynarodowa preparatu - postać - dawka</t>
  </si>
  <si>
    <t>Nazwa handlowa preparatu - postać - dawka - producent - kod EAN</t>
  </si>
  <si>
    <t>J.m.</t>
  </si>
  <si>
    <t>Ilość</t>
  </si>
  <si>
    <t>Cena jedn. netto zł.</t>
  </si>
  <si>
    <t>Wartość netto zł                (kolumna 5x6)</t>
  </si>
  <si>
    <t xml:space="preserve">VAT% </t>
  </si>
  <si>
    <t>Cena jedn. brutto zł. (kolumna 6+VAT)</t>
  </si>
  <si>
    <t>Wartość brutto zł          (kolumna 7+8)</t>
  </si>
  <si>
    <t>Wartość netto ZAKRES OPCJONALNY zł                  (kolumna 50% x kol. 7)</t>
  </si>
  <si>
    <t>Wartość brutto ZAKRES OPCJONALNY zł                  (kolumna 50% x kol. 10)</t>
  </si>
  <si>
    <t>Wartość netto  MAKSYMALNA WARTOŚĆ (WRAZ Z OPCJĄ) zł                  (kolumna 7+11)</t>
  </si>
  <si>
    <t>Wartość brutto MAKSYMALNA WARTOŚĆ (WRAZ Z OPCJĄ) zł                  (kolumna 10+12)</t>
  </si>
  <si>
    <t>Sotorasib 120 mg x 240 tabletki powlekane</t>
  </si>
  <si>
    <t>op</t>
  </si>
  <si>
    <t>RAZEM</t>
  </si>
  <si>
    <t>Zamawiający wymaga:</t>
  </si>
  <si>
    <r>
      <t>2.</t>
    </r>
    <r>
      <rPr>
        <sz val="11"/>
        <rFont val="Calibri Light"/>
        <family val="2"/>
        <charset val="238"/>
        <scheme val="major"/>
      </rPr>
      <t xml:space="preserve"> by zaoferowany produkt leczniczy znajdował się na listach w aktualnym, na dzień otwarcia ofert, Obwieszczeniu Ministra Zdrowia w sprawie refundowanych leków,</t>
    </r>
  </si>
  <si>
    <t xml:space="preserve">    środków spożywczych specjalnego przeznaczenia żywieniowego oraz wyrobów medycznych i jego cena nie była wyższa  niż obowiązujący limit finansowy,</t>
  </si>
  <si>
    <r>
      <t xml:space="preserve">    </t>
    </r>
    <r>
      <rPr>
        <sz val="11"/>
        <rFont val="Calibri Light"/>
        <family val="2"/>
        <charset val="238"/>
        <scheme val="major"/>
      </rPr>
      <t>leków stosowanych w ramach programu lekowego  -  B.6.</t>
    </r>
  </si>
  <si>
    <t xml:space="preserve">Lumykras 120mg -240 tabl. /  Amgen Europe B.V./ '08715131024895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</si>
</sst>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6" formatCode="_-* #,##0.00\ &quot;zł&quot;_-;\-* #,##0.00\ &quot;zł&quot;_-;_-* &quot;-&quot;??\ &quot;zł&quot;_-;_-@_-"/>
    <numFmt numFmtId="168" formatCode="_-* #,##0.00&quot; zł&quot;_-;\-* #,##0.00&quot; zł&quot;_-;_-* \-??&quot; zł&quot;_-;_-@_-"/>
    <numFmt numFmtId="169" formatCode="_-* #,##0.00\ _z_ł_-;\-* #,##0.00\ _z_ł_-;_-* \-??\ _z_ł_-;_-@_-"/>
    <numFmt numFmtId="170" formatCode="&quot; &quot;* #,##0.00&quot;    &quot;;&quot;-&quot;* #,##0.00&quot;    &quot;;&quot; &quot;* &quot;-&quot;#&quot;    &quot;;&quot; &quot;@&quot; &quot;"/>
    <numFmt numFmtId="171" formatCode="&quot; &quot;* #,##0.00&quot;      &quot;;&quot;-&quot;* #,##0.00&quot;      &quot;;&quot; &quot;* &quot;-&quot;#&quot;      &quot;;&quot; &quot;@&quot; &quot;"/>
    <numFmt numFmtId="172" formatCode="&quot; &quot;* #,##0.00&quot; &quot;[$zł-415]&quot; &quot;;&quot;-&quot;* #,##0.00&quot; &quot;[$zł-415]&quot; &quot;;&quot; &quot;* &quot;-&quot;#&quot; &quot;[$zł-415]&quot; &quot;;&quot; &quot;@&quot; &quot;"/>
    <numFmt numFmtId="173" formatCode="_-* #,##0.00\ _z_ł_-;\-* #,##0.00\ _z_ł_-;_-* &quot;-&quot;??\ _z_ł_-;_-@_-"/>
    <numFmt numFmtId="174" formatCode="_-* #,##0.00\ [$zł-415]_-;\-* #,##0.00\ [$zł-415]_-;_-* &quot;-&quot;??\ [$zł-415]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0"/>
      <color indexed="8"/>
      <name val="Arial"/>
      <family val="2"/>
    </font>
    <font>
      <sz val="9"/>
      <name val="Calibri Light"/>
      <family val="2"/>
      <charset val="238"/>
      <scheme val="major"/>
    </font>
    <font>
      <sz val="1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24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sz val="11"/>
      <name val="Calibri Light"/>
      <family val="2"/>
      <scheme val="major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169" fontId="4" fillId="0" borderId="0" applyFill="0" applyBorder="0" applyAlignment="0" applyProtection="0"/>
    <xf numFmtId="0" fontId="2" fillId="0" borderId="0"/>
    <xf numFmtId="9" fontId="4" fillId="0" borderId="0" applyFill="0" applyBorder="0" applyAlignment="0" applyProtection="0"/>
    <xf numFmtId="168" fontId="4" fillId="0" borderId="0" applyFill="0" applyBorder="0" applyAlignment="0" applyProtection="0"/>
    <xf numFmtId="0" fontId="8" fillId="0" borderId="0"/>
    <xf numFmtId="169" fontId="2" fillId="0" borderId="0" applyFill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10" applyNumberFormat="0" applyFill="0" applyAlignment="0" applyProtection="0"/>
    <xf numFmtId="0" fontId="20" fillId="21" borderId="11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2" fillId="26" borderId="0" applyNumberFormat="0" applyBorder="0" applyProtection="0"/>
    <xf numFmtId="0" fontId="25" fillId="20" borderId="8" applyNumberFormat="0" applyAlignment="0" applyProtection="0"/>
    <xf numFmtId="0" fontId="26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3" borderId="16" applyNumberFormat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9" fontId="2" fillId="0" borderId="0" applyFill="0" applyBorder="0" applyAlignment="0" applyProtection="0"/>
    <xf numFmtId="0" fontId="33" fillId="25" borderId="0" applyNumberFormat="0" applyBorder="0" applyProtection="0"/>
    <xf numFmtId="0" fontId="34" fillId="27" borderId="0" applyNumberFormat="0" applyBorder="0" applyProtection="0"/>
    <xf numFmtId="0" fontId="33" fillId="24" borderId="0" applyNumberFormat="0" applyBorder="0" applyProtection="0"/>
    <xf numFmtId="0" fontId="32" fillId="0" borderId="0" applyNumberFormat="0" applyBorder="0" applyProtection="0"/>
    <xf numFmtId="0" fontId="31" fillId="0" borderId="0"/>
    <xf numFmtId="170" fontId="31" fillId="0" borderId="0" applyFont="0" applyBorder="0" applyProtection="0"/>
    <xf numFmtId="0" fontId="33" fillId="28" borderId="0" applyNumberFormat="0" applyBorder="0" applyProtection="0"/>
    <xf numFmtId="171" fontId="31" fillId="0" borderId="0" applyFont="0" applyBorder="0" applyProtection="0"/>
    <xf numFmtId="0" fontId="35" fillId="0" borderId="0" applyNumberFormat="0" applyBorder="0" applyProtection="0"/>
    <xf numFmtId="0" fontId="36" fillId="29" borderId="0" applyNumberFormat="0" applyBorder="0" applyProtection="0"/>
    <xf numFmtId="0" fontId="37" fillId="0" borderId="0" applyNumberFormat="0" applyBorder="0" applyProtection="0"/>
    <xf numFmtId="0" fontId="38" fillId="0" borderId="0" applyNumberFormat="0" applyBorder="0" applyProtection="0"/>
    <xf numFmtId="0" fontId="39" fillId="0" borderId="0" applyNumberFormat="0" applyBorder="0" applyProtection="0"/>
    <xf numFmtId="0" fontId="40" fillId="0" borderId="0" applyNumberFormat="0" applyBorder="0" applyProtection="0"/>
    <xf numFmtId="0" fontId="41" fillId="30" borderId="0" applyNumberFormat="0" applyBorder="0" applyProtection="0"/>
    <xf numFmtId="0" fontId="31" fillId="0" borderId="0" applyNumberFormat="0" applyFont="0" applyBorder="0" applyProtection="0"/>
    <xf numFmtId="0" fontId="31" fillId="0" borderId="0" applyNumberFormat="0" applyFont="0" applyBorder="0" applyProtection="0"/>
    <xf numFmtId="0" fontId="42" fillId="30" borderId="17" applyNumberFormat="0" applyProtection="0"/>
    <xf numFmtId="0" fontId="43" fillId="0" borderId="0" applyNumberFormat="0" applyBorder="0" applyProtection="0"/>
    <xf numFmtId="0" fontId="31" fillId="0" borderId="0" applyNumberFormat="0" applyFont="0" applyBorder="0" applyProtection="0"/>
    <xf numFmtId="0" fontId="31" fillId="0" borderId="0" applyNumberFormat="0" applyFont="0" applyBorder="0" applyProtection="0"/>
    <xf numFmtId="172" fontId="31" fillId="0" borderId="0" applyFont="0" applyBorder="0" applyProtection="0"/>
    <xf numFmtId="172" fontId="31" fillId="0" borderId="0" applyFont="0" applyBorder="0" applyProtection="0"/>
    <xf numFmtId="0" fontId="34" fillId="0" borderId="0" applyNumberFormat="0" applyBorder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23" borderId="16" applyNumberFormat="0" applyAlignment="0" applyProtection="0"/>
  </cellStyleXfs>
  <cellXfs count="48">
    <xf numFmtId="0" fontId="0" fillId="0" borderId="0" xfId="0"/>
    <xf numFmtId="0" fontId="7" fillId="0" borderId="0" xfId="0" applyFont="1" applyAlignment="1">
      <alignment horizontal="left" wrapText="1"/>
    </xf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 shrinkToFi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 shrinkToFit="1"/>
    </xf>
    <xf numFmtId="49" fontId="7" fillId="0" borderId="1" xfId="0" applyNumberFormat="1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 shrinkToFit="1"/>
    </xf>
    <xf numFmtId="3" fontId="7" fillId="0" borderId="1" xfId="0" applyNumberFormat="1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7" fillId="0" borderId="0" xfId="3" applyFont="1"/>
    <xf numFmtId="0" fontId="7" fillId="0" borderId="5" xfId="2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9" fillId="0" borderId="0" xfId="3" applyFont="1"/>
    <xf numFmtId="0" fontId="7" fillId="0" borderId="0" xfId="0" applyFont="1" applyAlignment="1">
      <alignment horizontal="left" wrapText="1"/>
    </xf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horizontal="left" vertical="top" wrapText="1"/>
    </xf>
    <xf numFmtId="3" fontId="7" fillId="0" borderId="0" xfId="5" applyNumberFormat="1" applyFont="1"/>
    <xf numFmtId="0" fontId="7" fillId="0" borderId="0" xfId="5" applyFont="1"/>
    <xf numFmtId="0" fontId="6" fillId="0" borderId="0" xfId="5" applyFont="1"/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174" fontId="7" fillId="0" borderId="18" xfId="0" applyNumberFormat="1" applyFont="1" applyBorder="1" applyAlignment="1">
      <alignment horizontal="center" vertical="center" wrapText="1"/>
    </xf>
    <xf numFmtId="9" fontId="7" fillId="0" borderId="18" xfId="1" applyFont="1" applyBorder="1" applyAlignment="1">
      <alignment horizontal="center" vertical="center" wrapText="1"/>
    </xf>
    <xf numFmtId="174" fontId="44" fillId="0" borderId="3" xfId="0" applyNumberFormat="1" applyFont="1" applyBorder="1" applyAlignment="1">
      <alignment horizontal="center" vertical="center" wrapText="1"/>
    </xf>
    <xf numFmtId="174" fontId="7" fillId="0" borderId="7" xfId="0" applyNumberFormat="1" applyFont="1" applyBorder="1" applyAlignment="1">
      <alignment horizontal="center" vertical="center" wrapText="1"/>
    </xf>
    <xf numFmtId="174" fontId="44" fillId="0" borderId="6" xfId="0" applyNumberFormat="1" applyFont="1" applyBorder="1" applyAlignment="1">
      <alignment horizontal="center" vertical="center" wrapText="1"/>
    </xf>
    <xf numFmtId="174" fontId="44" fillId="0" borderId="2" xfId="0" applyNumberFormat="1" applyFont="1" applyBorder="1" applyAlignment="1">
      <alignment horizontal="center" vertical="center" wrapText="1"/>
    </xf>
    <xf numFmtId="174" fontId="44" fillId="0" borderId="3" xfId="0" applyNumberFormat="1" applyFont="1" applyBorder="1" applyAlignment="1">
      <alignment horizontal="center" vertical="center"/>
    </xf>
    <xf numFmtId="174" fontId="7" fillId="0" borderId="1" xfId="0" applyNumberFormat="1" applyFont="1" applyBorder="1" applyAlignment="1">
      <alignment horizontal="center" vertical="center" wrapText="1"/>
    </xf>
    <xf numFmtId="174" fontId="44" fillId="0" borderId="1" xfId="0" applyNumberFormat="1" applyFont="1" applyBorder="1" applyAlignment="1">
      <alignment horizontal="center" vertical="center" wrapText="1"/>
    </xf>
  </cellXfs>
  <cellStyles count="106">
    <cellStyle name="20% - akcent 1" xfId="10" xr:uid="{D2E6952B-F3E3-41D5-AE1A-41223AD07B9A}"/>
    <cellStyle name="20% — akcent 1 2" xfId="11" xr:uid="{AB0EB5EE-A895-442C-BBEE-0E7D28DF4ADF}"/>
    <cellStyle name="20% - akcent 2" xfId="12" xr:uid="{5DE2EEDD-3555-48FA-AE58-E1B5FB2DDC46}"/>
    <cellStyle name="20% — akcent 2 2" xfId="13" xr:uid="{A340E672-C299-43CF-80E2-FF38D2BD269D}"/>
    <cellStyle name="20% - akcent 3" xfId="14" xr:uid="{C6949E8C-7F4C-4371-BFDC-0AD733940F9B}"/>
    <cellStyle name="20% — akcent 3 2" xfId="15" xr:uid="{657367B7-AE0E-473A-8514-FE6CDA346176}"/>
    <cellStyle name="20% - akcent 4" xfId="16" xr:uid="{DDF608AF-A9DE-4998-B353-15A5279966BE}"/>
    <cellStyle name="20% — akcent 4 2" xfId="17" xr:uid="{330E3A41-7AC3-49FF-9EAF-A85A9FFABFA6}"/>
    <cellStyle name="20% - akcent 5" xfId="18" xr:uid="{305087EF-3530-4D05-81BA-382BBAAD6C8C}"/>
    <cellStyle name="20% — akcent 5 2" xfId="19" xr:uid="{3AA62661-E512-4174-9F9A-0B4DA7FB4406}"/>
    <cellStyle name="20% - akcent 6" xfId="20" xr:uid="{EC47F600-554D-47C8-A7C0-3D2049E0C98C}"/>
    <cellStyle name="20% — akcent 6 2" xfId="21" xr:uid="{FE3023DD-AEA9-4D4E-84E2-8B460F8C86B8}"/>
    <cellStyle name="40% - akcent 1" xfId="22" xr:uid="{FB12AF8F-3304-4820-8C6C-AECAD83EA2D0}"/>
    <cellStyle name="40% — akcent 1 2" xfId="23" xr:uid="{5B744FC7-9E96-4F7A-A938-594533447343}"/>
    <cellStyle name="40% - akcent 2" xfId="24" xr:uid="{B77402E0-9D14-48EE-8C9D-BABE01606D35}"/>
    <cellStyle name="40% — akcent 2 2" xfId="25" xr:uid="{D1CFF4B4-414F-4A46-B9D6-DAE3A62C2213}"/>
    <cellStyle name="40% - akcent 3" xfId="26" xr:uid="{80F4C725-844F-42FF-A037-932DDD62FBFA}"/>
    <cellStyle name="40% — akcent 3 2" xfId="27" xr:uid="{0A0846ED-EB6B-43DC-A0A9-97F149027897}"/>
    <cellStyle name="40% - akcent 4" xfId="28" xr:uid="{706F92E2-95FF-42F4-AEE6-F9FF597F4E5F}"/>
    <cellStyle name="40% — akcent 4 2" xfId="29" xr:uid="{FD3F78A8-5247-4B19-A5C9-0EC6DE153D9C}"/>
    <cellStyle name="40% - akcent 5" xfId="30" xr:uid="{0D135083-A3CA-47F3-83CB-2B24F05F303C}"/>
    <cellStyle name="40% — akcent 5 2" xfId="31" xr:uid="{47B1CB63-9F7B-4CCA-816F-22354FA933D2}"/>
    <cellStyle name="40% - akcent 6" xfId="32" xr:uid="{5F72CDE7-7B42-4FC4-AA3F-B5D440AE41CA}"/>
    <cellStyle name="40% — akcent 6 2" xfId="33" xr:uid="{172A0782-D4B9-4D22-B9AE-2302B626FB0E}"/>
    <cellStyle name="60% - akcent 1" xfId="34" xr:uid="{67365690-69A4-4E16-BFE5-37B31344C9F9}"/>
    <cellStyle name="60% — akcent 1 2" xfId="35" xr:uid="{21866BFC-772F-4DBE-82AD-BF1D4E8B6710}"/>
    <cellStyle name="60% - akcent 2" xfId="36" xr:uid="{8868EB48-C189-4DB7-9C7B-106D4DE3C84D}"/>
    <cellStyle name="60% — akcent 2 2" xfId="37" xr:uid="{51DE69C0-D632-4D85-A5FD-576A6B586BDE}"/>
    <cellStyle name="60% - akcent 3" xfId="38" xr:uid="{82939DC1-FB00-484D-9A98-40DD45AE99C0}"/>
    <cellStyle name="60% — akcent 3 2" xfId="39" xr:uid="{50706230-2ED4-4E58-A113-3FDD37CB08D1}"/>
    <cellStyle name="60% - akcent 4" xfId="40" xr:uid="{5068EB3F-716F-47F3-8675-9D44D1DF7904}"/>
    <cellStyle name="60% — akcent 4 2" xfId="41" xr:uid="{17E0F179-6093-41D1-9227-A486119B776B}"/>
    <cellStyle name="60% - akcent 5" xfId="42" xr:uid="{31BA647C-32D0-40B5-A451-D144A0BA654B}"/>
    <cellStyle name="60% — akcent 5 2" xfId="43" xr:uid="{853727EC-A26B-4490-B12E-170BB0219409}"/>
    <cellStyle name="60% - akcent 6" xfId="44" xr:uid="{5B31620D-AC10-41E3-8CCF-63A8C80410C8}"/>
    <cellStyle name="60% — akcent 6 2" xfId="45" xr:uid="{74CF0F3E-E3C2-4057-9E5E-840BEC10E0A5}"/>
    <cellStyle name="Accent" xfId="79" xr:uid="{FE9515E4-B9AC-4A44-83BE-88A9361FE81D}"/>
    <cellStyle name="Accent 1" xfId="78" xr:uid="{68FF7DD0-2047-45FA-ACAB-3CF325B78719}"/>
    <cellStyle name="Accent 2" xfId="76" xr:uid="{EC9E636E-B269-4ABA-A834-3F5E0472999B}"/>
    <cellStyle name="Accent 3" xfId="64" xr:uid="{158267AD-5D26-4481-ADAF-2BD98794B6B7}"/>
    <cellStyle name="Akcent 1 1" xfId="46" xr:uid="{6084E396-990B-47E3-8360-73A16BCD9161}"/>
    <cellStyle name="Akcent 2 1" xfId="47" xr:uid="{AD8838C5-EA19-44ED-A905-BF5E82901E14}"/>
    <cellStyle name="Akcent 3 1" xfId="48" xr:uid="{9FC9689E-20D3-409C-919B-FB92EC81325C}"/>
    <cellStyle name="Akcent 4 2" xfId="49" xr:uid="{79146082-448B-4117-A716-DC95D934D4B6}"/>
    <cellStyle name="Akcent 5 2" xfId="50" xr:uid="{14A001F1-8F8D-46BF-9893-8F709FAD9BC9}"/>
    <cellStyle name="Akcent 6 2" xfId="51" xr:uid="{252D095F-40C1-4C98-8E96-87BFA389D713}"/>
    <cellStyle name="Bad" xfId="77" xr:uid="{CDAA2317-D392-4DA4-BF00-0E841409F39C}"/>
    <cellStyle name="Dane wejściowe 2" xfId="52" xr:uid="{F661C6F7-4132-4885-A7F4-EB1519C43419}"/>
    <cellStyle name="Dane wyjściowe 2" xfId="53" xr:uid="{BAAC9D90-CC76-4FC8-8A39-2A6A5AE111F2}"/>
    <cellStyle name="Dobre" xfId="54" xr:uid="{5C3CA2A5-A048-4B81-9834-5B04D8FA06DA}"/>
    <cellStyle name="Dobry 1" xfId="55" xr:uid="{CB5BEC71-FFCE-40DA-B9B5-83759EADF6C7}"/>
    <cellStyle name="Dziesiętny 2" xfId="4" xr:uid="{DC93E881-57FB-4581-9264-71C6C77EA52B}"/>
    <cellStyle name="Dziesiętny 2 2" xfId="81" xr:uid="{31F487DA-AACB-4A7E-80B6-4F716CA47617}"/>
    <cellStyle name="Dziesiętny 2 3" xfId="101" xr:uid="{50BAF1E3-D12F-4088-8ACD-4B68CBE38D17}"/>
    <cellStyle name="Dziesiętny 3" xfId="9" xr:uid="{731801F0-1BE3-4287-B2C5-137C59E494B7}"/>
    <cellStyle name="Dziesiętny 4" xfId="100" xr:uid="{BBFEEC60-7526-4546-8062-FD775E7FC6E2}"/>
    <cellStyle name="Dziesiętny 5" xfId="103" xr:uid="{D6E4C742-62DB-4B91-BE9B-ED72CC039AA9}"/>
    <cellStyle name="Error" xfId="82" xr:uid="{721889AF-7593-4417-8FB8-73DBF71F8B07}"/>
    <cellStyle name="Excel_BuiltIn_Comma" xfId="83" xr:uid="{FD12F51D-3F86-4B77-B0BA-E2F4ECB66BD6}"/>
    <cellStyle name="Footnote" xfId="84" xr:uid="{94910EE8-F5D4-4F1E-87AC-5098DE35F96E}"/>
    <cellStyle name="Good" xfId="85" xr:uid="{5A0D8A85-E9C9-417F-9D6B-DF6899311FD2}"/>
    <cellStyle name="Heading" xfId="86" xr:uid="{B8BA3312-983F-4235-9BE7-3FA5B9B598F1}"/>
    <cellStyle name="Heading 1" xfId="87" xr:uid="{4C463D0A-7DE5-487F-8AE2-AFE6D8B6F898}"/>
    <cellStyle name="Heading 2" xfId="88" xr:uid="{65E1087B-4625-4FE7-AEC3-1CF34CC30305}"/>
    <cellStyle name="Hyperlink" xfId="89" xr:uid="{F45836FF-5DB1-415C-B450-08F06D8D2C4F}"/>
    <cellStyle name="Komórka połączona 2" xfId="56" xr:uid="{87AE2349-CB9F-4A8A-BD10-0D5DF81F5B16}"/>
    <cellStyle name="Komórka zaznaczona 2" xfId="57" xr:uid="{2A253C19-65C6-4B20-AD90-B1DA759631BB}"/>
    <cellStyle name="Nagłówek 1 1" xfId="58" xr:uid="{476E89D6-2AF1-4A4F-B4AA-5210B216AA08}"/>
    <cellStyle name="Nagłówek 2 1" xfId="59" xr:uid="{D0356F15-87BD-4703-BE95-01921C81CE94}"/>
    <cellStyle name="Nagłówek 3 2" xfId="60" xr:uid="{8E4DF67B-5C81-466B-A5F8-153B355FD1B5}"/>
    <cellStyle name="Nagłówek 4 2" xfId="61" xr:uid="{DE7D6820-19AF-4F61-8FBA-3653B3E15B87}"/>
    <cellStyle name="Neutral" xfId="90" xr:uid="{47D74F70-EB0E-42F3-BF82-64F499CFE465}"/>
    <cellStyle name="Neutralne" xfId="62" xr:uid="{1F6DADE3-2B7F-4D6C-A33C-419E8AA8B4EE}"/>
    <cellStyle name="Neutralny 1" xfId="63" xr:uid="{4A81A4DF-64BA-4780-97EC-B9A7AA6FC735}"/>
    <cellStyle name="Normalny" xfId="0" builtinId="0"/>
    <cellStyle name="Normalny 2" xfId="5" xr:uid="{E9595694-0C72-496B-B978-FFBAA53BCC9E}"/>
    <cellStyle name="Normalny 2 2" xfId="91" xr:uid="{27EF5827-A6E2-463C-A109-B7545825BD42}"/>
    <cellStyle name="Normalny 3" xfId="3" xr:uid="{C38496A1-B424-42D3-A5B1-955575833BEF}"/>
    <cellStyle name="Normalny 3 2" xfId="92" xr:uid="{18249DC1-D12B-4BD8-9B32-EE6CE1218CDD}"/>
    <cellStyle name="Normalny 4" xfId="8" xr:uid="{0E10C03E-363E-4488-A388-B86153F07F8B}"/>
    <cellStyle name="Normalny 5" xfId="80" xr:uid="{D6DCAF38-B570-462C-8F37-2C9F32559FBF}"/>
    <cellStyle name="Normalny_Arkusz1" xfId="2" xr:uid="{04CD2F52-524B-4366-8100-86F396AB038D}"/>
    <cellStyle name="Note" xfId="93" xr:uid="{EAFDC417-9712-49AE-86A5-439013AF2B5C}"/>
    <cellStyle name="Obliczenia 2" xfId="65" xr:uid="{F6112832-38CD-4E8B-80BC-A7FB3DFF4A5A}"/>
    <cellStyle name="Procentowy" xfId="1" builtinId="5"/>
    <cellStyle name="Procentowy 2" xfId="6" xr:uid="{E7730435-FEA8-4D4E-A3D1-5F87CC66D680}"/>
    <cellStyle name="Procentowy 2 2" xfId="75" xr:uid="{2022435C-02AE-45B6-B59F-4F4C0D9B459A}"/>
    <cellStyle name="Result" xfId="94" xr:uid="{D16EC530-E99A-4BBE-A77A-E2D08C3A2DAD}"/>
    <cellStyle name="Status" xfId="95" xr:uid="{D2E8E962-1710-4806-BF14-058D70DD7238}"/>
    <cellStyle name="Suma 2" xfId="66" xr:uid="{1DEF42DF-614D-4DAD-A5A3-BE1BF4FBCD87}"/>
    <cellStyle name="Tekst objaśnienia 2" xfId="67" xr:uid="{672D151A-DBA8-4E72-80A5-04F269EB259F}"/>
    <cellStyle name="Tekst ostrzeżenia 2" xfId="68" xr:uid="{2933A8CD-2B10-4BDC-BCB9-317C8096B154}"/>
    <cellStyle name="Text" xfId="96" xr:uid="{EA3C89FF-77BA-404A-8C64-B5444D371E94}"/>
    <cellStyle name="Tytuł 2" xfId="69" xr:uid="{6DC9317A-86E6-4895-9614-08EF17C3F318}"/>
    <cellStyle name="Uwaga 2" xfId="70" xr:uid="{D88EEF64-7A6E-4059-98B8-322A1FFA91F5}"/>
    <cellStyle name="Uwaga 3" xfId="105" xr:uid="{E23A21E9-C170-423D-ABE5-ADA4F3165D53}"/>
    <cellStyle name="Walutowy 2" xfId="7" xr:uid="{B83D68E9-7609-426F-8020-2C45E4A60F57}"/>
    <cellStyle name="Walutowy 2 2" xfId="72" xr:uid="{716E5543-8248-4170-B836-4B61DEF66239}"/>
    <cellStyle name="Walutowy 2 2 2" xfId="98" xr:uid="{205FBBDF-6953-42A7-811F-D91F84AF5FEF}"/>
    <cellStyle name="Walutowy 2 3" xfId="97" xr:uid="{092E7D22-7D4B-43BB-935A-9A01A06862CD}"/>
    <cellStyle name="Walutowy 3" xfId="71" xr:uid="{F6FFEA69-A7F2-4A22-9F3F-B783649AF29D}"/>
    <cellStyle name="Walutowy 4" xfId="102" xr:uid="{C336C534-1F77-4408-843E-A547B67CA9E5}"/>
    <cellStyle name="Walutowy 5" xfId="104" xr:uid="{EDDBFBCB-4F92-44FE-90EE-315EAFD7F5FE}"/>
    <cellStyle name="Warning" xfId="99" xr:uid="{7DB2E51F-7557-4A68-9670-27741BD6295B}"/>
    <cellStyle name="Złe" xfId="73" xr:uid="{8DA9C97E-EAE9-4ADA-A95B-8AB35482A6F5}"/>
    <cellStyle name="Zły 1" xfId="74" xr:uid="{ADDB4AA6-105E-4C66-8BC9-5983EFB913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tabSelected="1" view="pageBreakPreview" zoomScale="70" zoomScaleNormal="100" zoomScaleSheetLayoutView="70" workbookViewId="0">
      <selection activeCell="M15" sqref="M15"/>
    </sheetView>
  </sheetViews>
  <sheetFormatPr defaultRowHeight="14.5" x14ac:dyDescent="0.35"/>
  <cols>
    <col min="2" max="2" width="19.1796875" customWidth="1"/>
    <col min="3" max="3" width="20.36328125" customWidth="1"/>
    <col min="6" max="6" width="12.6328125" customWidth="1"/>
    <col min="7" max="7" width="16.36328125" customWidth="1"/>
    <col min="8" max="8" width="10.36328125" customWidth="1"/>
    <col min="9" max="9" width="13" customWidth="1"/>
    <col min="10" max="10" width="16.6328125" customWidth="1"/>
    <col min="11" max="11" width="19" customWidth="1"/>
    <col min="12" max="12" width="18.7265625" customWidth="1"/>
    <col min="13" max="14" width="19.90625" customWidth="1"/>
  </cols>
  <sheetData>
    <row r="1" spans="1:14" x14ac:dyDescent="0.35">
      <c r="A1" s="2"/>
      <c r="B1" s="5" t="s">
        <v>0</v>
      </c>
      <c r="C1" s="13"/>
      <c r="D1" s="14"/>
      <c r="E1" s="2"/>
      <c r="F1" s="6"/>
      <c r="G1" s="6"/>
      <c r="H1" s="14"/>
      <c r="I1" s="6"/>
      <c r="J1" s="6"/>
      <c r="K1" s="6"/>
      <c r="L1" s="2"/>
      <c r="M1" s="2"/>
      <c r="N1" s="2"/>
    </row>
    <row r="3" spans="1:14" x14ac:dyDescent="0.35">
      <c r="A3" s="7">
        <v>1</v>
      </c>
      <c r="B3" s="15">
        <v>2</v>
      </c>
      <c r="C3" s="7">
        <v>3</v>
      </c>
      <c r="D3" s="7">
        <v>4</v>
      </c>
      <c r="E3" s="12">
        <v>5</v>
      </c>
      <c r="F3" s="12">
        <v>6</v>
      </c>
      <c r="G3" s="12">
        <v>7</v>
      </c>
      <c r="H3" s="7">
        <v>8</v>
      </c>
      <c r="I3" s="12">
        <v>9</v>
      </c>
      <c r="J3" s="27">
        <v>10</v>
      </c>
      <c r="K3" s="12">
        <v>11</v>
      </c>
      <c r="L3" s="27">
        <v>12</v>
      </c>
      <c r="M3" s="12">
        <v>13</v>
      </c>
      <c r="N3" s="12">
        <v>14</v>
      </c>
    </row>
    <row r="4" spans="1:14" s="38" customFormat="1" ht="145" x14ac:dyDescent="0.35">
      <c r="A4" s="7" t="s">
        <v>1</v>
      </c>
      <c r="B4" s="19" t="s">
        <v>2</v>
      </c>
      <c r="C4" s="8" t="s">
        <v>3</v>
      </c>
      <c r="D4" s="7" t="s">
        <v>4</v>
      </c>
      <c r="E4" s="12" t="s">
        <v>5</v>
      </c>
      <c r="F4" s="9" t="s">
        <v>6</v>
      </c>
      <c r="G4" s="12" t="s">
        <v>7</v>
      </c>
      <c r="H4" s="7" t="s">
        <v>8</v>
      </c>
      <c r="I4" s="9" t="s">
        <v>9</v>
      </c>
      <c r="J4" s="9" t="s">
        <v>10</v>
      </c>
      <c r="K4" s="9" t="s">
        <v>11</v>
      </c>
      <c r="L4" s="9" t="s">
        <v>12</v>
      </c>
      <c r="M4" s="9" t="s">
        <v>13</v>
      </c>
      <c r="N4" s="9" t="s">
        <v>14</v>
      </c>
    </row>
    <row r="5" spans="1:14" s="38" customFormat="1" ht="44" thickBot="1" x14ac:dyDescent="0.4">
      <c r="A5" s="7">
        <v>1</v>
      </c>
      <c r="B5" s="26" t="s">
        <v>15</v>
      </c>
      <c r="C5" s="15" t="s">
        <v>22</v>
      </c>
      <c r="D5" s="7" t="s">
        <v>16</v>
      </c>
      <c r="E5" s="12">
        <v>50</v>
      </c>
      <c r="F5" s="39">
        <v>13665.46</v>
      </c>
      <c r="G5" s="39">
        <f>F5*E5</f>
        <v>683273</v>
      </c>
      <c r="H5" s="40">
        <v>0.08</v>
      </c>
      <c r="I5" s="39">
        <f>F5*1.08</f>
        <v>14758.6968</v>
      </c>
      <c r="J5" s="42">
        <f>G5*1.08</f>
        <v>737934.84000000008</v>
      </c>
      <c r="K5" s="42">
        <f>G5*50%</f>
        <v>341636.5</v>
      </c>
      <c r="L5" s="39">
        <f>K5*1.08</f>
        <v>368967.42000000004</v>
      </c>
      <c r="M5" s="39">
        <f>G5+K5</f>
        <v>1024909.5</v>
      </c>
      <c r="N5" s="46">
        <f>M5*1.08</f>
        <v>1106902.26</v>
      </c>
    </row>
    <row r="6" spans="1:14" ht="15" thickBot="1" x14ac:dyDescent="0.4">
      <c r="A6" s="20"/>
      <c r="B6" s="21" t="s">
        <v>17</v>
      </c>
      <c r="C6" s="15"/>
      <c r="D6" s="15"/>
      <c r="E6" s="22"/>
      <c r="F6" s="23"/>
      <c r="G6" s="41">
        <f>SUM(G5)</f>
        <v>683273</v>
      </c>
      <c r="H6" s="16"/>
      <c r="I6" s="17"/>
      <c r="J6" s="43">
        <f>SUM(J5)</f>
        <v>737934.84000000008</v>
      </c>
      <c r="K6" s="44">
        <f>SUM(K5)</f>
        <v>341636.5</v>
      </c>
      <c r="L6" s="45">
        <f>SUM(L5)</f>
        <v>368967.42000000004</v>
      </c>
      <c r="M6" s="47">
        <f>SUM(M5)</f>
        <v>1024909.5</v>
      </c>
      <c r="N6" s="45">
        <f>SUM(N5)</f>
        <v>1106902.26</v>
      </c>
    </row>
    <row r="7" spans="1:14" x14ac:dyDescent="0.35">
      <c r="A7" s="2"/>
      <c r="B7" s="24"/>
      <c r="C7" s="18"/>
      <c r="D7" s="18"/>
      <c r="E7" s="18"/>
      <c r="F7" s="18"/>
      <c r="G7" s="11"/>
      <c r="H7" s="10"/>
      <c r="I7" s="11"/>
      <c r="J7" s="11"/>
      <c r="K7" s="11"/>
      <c r="L7" s="2"/>
      <c r="M7" s="2"/>
      <c r="N7" s="2"/>
    </row>
    <row r="8" spans="1:14" x14ac:dyDescent="0.35">
      <c r="A8" s="2"/>
      <c r="B8" s="2"/>
      <c r="C8" s="13"/>
      <c r="D8" s="14"/>
      <c r="E8" s="2"/>
      <c r="F8" s="6"/>
      <c r="G8" s="6"/>
      <c r="H8" s="14"/>
      <c r="I8" s="6"/>
      <c r="J8" s="6"/>
      <c r="K8" s="6"/>
      <c r="L8" s="2"/>
      <c r="M8" s="2"/>
      <c r="N8" s="2"/>
    </row>
    <row r="9" spans="1:14" x14ac:dyDescent="0.35">
      <c r="A9" s="2"/>
      <c r="B9" s="4" t="s">
        <v>18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35">
      <c r="A10" s="2"/>
      <c r="B10" s="25"/>
      <c r="C10" s="25"/>
      <c r="D10" s="25"/>
      <c r="E10" s="28"/>
      <c r="F10" s="28"/>
      <c r="G10" s="28"/>
      <c r="H10" s="28"/>
      <c r="I10" s="28"/>
      <c r="J10" s="28"/>
      <c r="K10" s="28"/>
      <c r="L10" s="2"/>
      <c r="M10" s="2"/>
      <c r="N10" s="2"/>
    </row>
    <row r="11" spans="1:14" x14ac:dyDescent="0.35">
      <c r="A11" s="5"/>
      <c r="B11" s="36" t="s">
        <v>19</v>
      </c>
      <c r="C11" s="35"/>
      <c r="D11" s="35"/>
      <c r="E11" s="35"/>
      <c r="F11" s="35"/>
      <c r="G11" s="35"/>
      <c r="H11" s="35"/>
      <c r="I11" s="35"/>
      <c r="J11" s="35"/>
      <c r="K11" s="35"/>
      <c r="L11" s="5"/>
      <c r="M11" s="5"/>
      <c r="N11" s="5"/>
    </row>
    <row r="12" spans="1:14" x14ac:dyDescent="0.35">
      <c r="A12" s="5"/>
      <c r="B12" s="35" t="s">
        <v>20</v>
      </c>
      <c r="C12" s="35"/>
      <c r="D12" s="35"/>
      <c r="E12" s="34"/>
      <c r="F12" s="35"/>
      <c r="G12" s="35"/>
      <c r="H12" s="35"/>
      <c r="I12" s="35"/>
      <c r="J12" s="35"/>
      <c r="K12" s="35"/>
      <c r="L12" s="5"/>
      <c r="M12" s="5"/>
      <c r="N12" s="5"/>
    </row>
    <row r="13" spans="1:14" x14ac:dyDescent="0.35">
      <c r="A13" s="3"/>
      <c r="B13" s="36" t="s">
        <v>21</v>
      </c>
      <c r="C13" s="35"/>
      <c r="D13" s="35"/>
      <c r="E13" s="35"/>
      <c r="F13" s="35"/>
      <c r="G13" s="35"/>
      <c r="H13" s="35"/>
      <c r="I13" s="35"/>
      <c r="J13" s="35"/>
      <c r="K13" s="35"/>
      <c r="L13" s="5"/>
      <c r="M13" s="5"/>
      <c r="N13" s="5"/>
    </row>
    <row r="14" spans="1:14" x14ac:dyDescent="0.35">
      <c r="A14" s="3"/>
      <c r="B14" s="1"/>
      <c r="C14" s="1"/>
      <c r="D14" s="1"/>
      <c r="E14" s="1"/>
      <c r="F14" s="1"/>
      <c r="G14" s="1"/>
      <c r="H14" s="1"/>
      <c r="I14" s="1"/>
      <c r="J14" s="1"/>
      <c r="K14" s="29"/>
      <c r="L14" s="3"/>
      <c r="M14" s="3"/>
      <c r="N14" s="3"/>
    </row>
    <row r="15" spans="1:14" x14ac:dyDescent="0.35">
      <c r="A15" s="2"/>
      <c r="B15" s="1"/>
      <c r="C15" s="1"/>
      <c r="D15" s="1"/>
      <c r="E15" s="1"/>
      <c r="F15" s="1"/>
      <c r="G15" s="1"/>
      <c r="H15" s="1"/>
      <c r="I15" s="1"/>
      <c r="J15" s="1"/>
      <c r="K15" s="29"/>
      <c r="L15" s="2"/>
      <c r="M15" s="2"/>
      <c r="N15" s="2"/>
    </row>
    <row r="17" spans="2:11" x14ac:dyDescent="0.35">
      <c r="B17" s="30"/>
      <c r="C17" s="31"/>
      <c r="D17" s="31"/>
      <c r="E17" s="32"/>
      <c r="F17" s="31"/>
      <c r="G17" s="31"/>
      <c r="H17" s="31"/>
      <c r="I17" s="31"/>
      <c r="J17" s="31"/>
      <c r="K17" s="31"/>
    </row>
    <row r="18" spans="2:11" x14ac:dyDescent="0.35">
      <c r="B18" s="37"/>
      <c r="C18" s="37"/>
      <c r="D18" s="37"/>
      <c r="E18" s="37"/>
      <c r="F18" s="37"/>
      <c r="G18" s="37"/>
      <c r="H18" s="37"/>
      <c r="I18" s="37"/>
      <c r="J18" s="37"/>
      <c r="K18" s="33"/>
    </row>
    <row r="19" spans="2:11" x14ac:dyDescent="0.35">
      <c r="B19" s="37"/>
      <c r="C19" s="37"/>
      <c r="D19" s="37"/>
      <c r="E19" s="37"/>
      <c r="F19" s="37"/>
      <c r="G19" s="37"/>
      <c r="H19" s="37"/>
      <c r="I19" s="37"/>
      <c r="J19" s="37"/>
      <c r="K19" s="33"/>
    </row>
    <row r="20" spans="2:11" x14ac:dyDescent="0.35">
      <c r="B20" s="37"/>
      <c r="C20" s="37"/>
      <c r="D20" s="37"/>
      <c r="E20" s="37"/>
      <c r="F20" s="37"/>
      <c r="G20" s="37"/>
      <c r="H20" s="37"/>
      <c r="I20" s="37"/>
      <c r="J20" s="37"/>
      <c r="K20" s="33"/>
    </row>
  </sheetData>
  <mergeCells count="2">
    <mergeCell ref="B14:J15"/>
    <mergeCell ref="B18:J20"/>
  </mergeCells>
  <pageMargins left="0.7" right="0.7" top="0.75" bottom="0.75" header="0.3" footer="0.3"/>
  <pageSetup scale="58" orientation="landscape" verticalDpi="597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2025-02-19T12:23:17Z</cp:lastPrinted>
  <dcterms:created xsi:type="dcterms:W3CDTF">2015-06-05T18:17:20Z</dcterms:created>
  <dcterms:modified xsi:type="dcterms:W3CDTF">2025-02-19T12:23:22Z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2025-02-19T12:18:48Z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4ed10355-1d1e-4713-96ae-571bd4cf9d92</vt:lpwstr>
  </property>
  <property fmtid="{D5CDD505-2E9C-101B-9397-08002B2CF9AE}" pid="8" name="MSIP_Label_d8d793b9-73c2-43c2-b1d4-b4749f286de9_ContentBits">
    <vt:lpwstr>2</vt:lpwstr>
  </property>
</Properties>
</file>