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.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<sst xmlns="http://schemas.openxmlformats.org/spreadsheetml/2006/main" count="312" uniqueCount="240">
  <si>
    <t xml:space="preserve">Załącznik nr 2 do SWZ</t>
  </si>
  <si>
    <t xml:space="preserve">Załącznik nr 1 do umowy nr NZ.261.60.2024</t>
  </si>
  <si>
    <t xml:space="preserve"> Formularz cenowo- techniczny  zadania nr 1 </t>
  </si>
  <si>
    <r>
      <rPr>
        <sz val="12"/>
        <color rgb="FF000000"/>
        <rFont val="Calibri"/>
        <family val="2"/>
        <charset val="238"/>
      </rPr>
      <t xml:space="preserve">
1.</t>
    </r>
    <r>
      <rPr>
        <sz val="12"/>
        <rFont val="Calibri"/>
        <family val="2"/>
        <charset val="238"/>
      </rPr>
      <t xml:space="preserve"> Przedmiotem zamówienia są sukcesywne dostawy</t>
    </r>
    <r>
      <rPr>
        <b val="true"/>
        <sz val="12"/>
        <rFont val="Calibri"/>
        <family val="2"/>
        <charset val="238"/>
      </rPr>
      <t xml:space="preserve"> akcesoriów standardowych do diatermii chirurgicznych do posiadanych przez Zamawiającego (producentów: Erbe, Hebu, Soring, Emed, Valleylab, Aesculap) oraz akcesoriów do posiadanego przez Zamawiajacego resektoskopu Storz, zwanych dalej wyrobami.
</t>
    </r>
    <r>
      <rPr>
        <sz val="12"/>
        <color rgb="FF000000"/>
        <rFont val="Calibri"/>
        <family val="2"/>
        <charset val="238"/>
      </rPr>
      <t xml:space="preserve">2.Wykonawca gwarantuje , że wszystkie wyroby objęte zamówieniem  spełniać   będą    wszystkie -  wskazane   w niniejszym  załączniku-wymagania  eksploatacyjno-techniczne i jakościowe.
3.Dostarczane zamawiającemu poszczególne wyroby powinny znajdować się w trwałych- odpornych na uszkodzenia mechaniczne  oraz zabezpieczonych przed działaniem szkodliwych odczynników zewnętrznych – opakowaniach ( jednostkowych, zbiorczych ), na których umieszczona będzie informacja w języku polskim, zawierająca co najmniej następujące dane :
- nazwa wyrobu, nazwa producenta,
- kod partii lub serii wyrobu,
- oznaczenie daty, przed upływem której wyrób może być używany bezpiecznie , wyrażonej w latach i miesiącach,
- oznakowanie CE,
- inne oznaczenia i informacje wymagane na podstawie odrębnych przepisów
- naklejki identyfikujące wkłucie z przeznaczeniem do wklejenia w dokumentację pacjenta 
     </t>
    </r>
    <r>
      <rPr>
        <b val="true"/>
        <sz val="12"/>
        <color rgb="FF000000"/>
        <rFont val="Calibri"/>
        <family val="2"/>
        <charset val="238"/>
      </rPr>
      <t xml:space="preserve">Uwaga:</t>
    </r>
    <r>
      <rPr>
        <sz val="12"/>
        <color rgb="FF000000"/>
        <rFont val="Calibri"/>
        <family val="2"/>
        <charset val="238"/>
      </rPr>
      <t xml:space="preserve"> Okres ważności wyrobów powinien wynosić minimum 24 miesiące  od dnia dostawy do siedziby zamawiającego.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wiosek na etapie realizacji zamówienia.
6. Poszczególne dostawy częściowe wyrobów będą realizowane w terminie do  </t>
    </r>
    <r>
      <rPr>
        <b val="true"/>
        <sz val="12"/>
        <color rgb="FF000000"/>
        <rFont val="Calibri"/>
        <family val="2"/>
        <charset val="238"/>
      </rPr>
      <t xml:space="preserve">5 </t>
    </r>
    <r>
      <rPr>
        <sz val="12"/>
        <color rgb="FF000000"/>
        <rFont val="Calibri"/>
        <family val="2"/>
        <charset val="238"/>
      </rPr>
      <t xml:space="preserve">dni roboczych od daty złożenia zamówienia za pośrednictwem poczty elektronicznej na adres 
e-mail:</t>
    </r>
    <r>
      <rPr>
        <b val="true"/>
        <sz val="12"/>
        <color rgb="FF000000"/>
        <rFont val="Calibri"/>
        <family val="2"/>
        <charset val="238"/>
      </rPr>
      <t xml:space="preserve">zamowienia@hebumedical.pl
</t>
    </r>
    <r>
      <rPr>
        <sz val="12"/>
        <rFont val="Calibri"/>
        <family val="2"/>
        <charset val="238"/>
      </rPr>
      <t xml:space="preserve">7. Dopuszcza się składania ofert na asortyment w innych opakowaniach jednostkowych z przeliczeniem oferowanych ilości do wartości sumarycznej wymaganej przez Zamawiającego, 
W zaokrągleniu do pełnego opakowania w górę.
</t>
    </r>
    <r>
      <rPr>
        <sz val="12"/>
        <color rgb="FF000000"/>
        <rFont val="Calibri"/>
        <family val="2"/>
        <charset val="238"/>
      </rPr>
      <t xml:space="preserve">8. Wykonawca oferuje realizację niniejszego zadania zgodnie z następującą kalkulacją:
</t>
    </r>
  </si>
  <si>
    <t xml:space="preserve">Lp</t>
  </si>
  <si>
    <t xml:space="preserve">Przedmiot zamówienia -  Zadanie nr 1</t>
  </si>
  <si>
    <t xml:space="preserve">Jednostka miary</t>
  </si>
  <si>
    <t xml:space="preserve">Ilość</t>
  </si>
  <si>
    <t xml:space="preserve">Cena jednostkowa netto</t>
  </si>
  <si>
    <t xml:space="preserve">Wartość netto 
6=4x5</t>
  </si>
  <si>
    <t xml:space="preserve">Stawka
VAT 
%</t>
  </si>
  <si>
    <t xml:space="preserve">Cena jednostkowa brutto
8=9/4</t>
  </si>
  <si>
    <t xml:space="preserve">Wartość brutto 9=6+7</t>
  </si>
  <si>
    <t xml:space="preserve">Producent/nazwa własna lub inne określenie identyfikujące wyrób w sposób jednoznaczny np. numer katalogowy</t>
  </si>
  <si>
    <t xml:space="preserve">1.</t>
  </si>
  <si>
    <r>
      <rPr>
        <b val="true"/>
        <sz val="12"/>
        <rFont val="Calibri"/>
        <family val="2"/>
        <charset val="238"/>
      </rPr>
      <t xml:space="preserve">Bipolarne narzędzie laryngologiczne</t>
    </r>
    <r>
      <rPr>
        <sz val="12"/>
        <rFont val="Calibri"/>
        <family val="2"/>
        <charset val="238"/>
      </rPr>
      <t xml:space="preserve">, długość części roboczej 105 mm, kąt zgięcie 30 stopni, część robocza izolowana, dł. 2 mm, długość całkowita 190 mm</t>
    </r>
  </si>
  <si>
    <t xml:space="preserve">szt.</t>
  </si>
  <si>
    <t xml:space="preserve">Günter Bissinger Medizintechnik GmbH / 85637009</t>
  </si>
  <si>
    <t xml:space="preserve">2.</t>
  </si>
  <si>
    <r>
      <rPr>
        <b val="true"/>
        <sz val="12"/>
        <rFont val="Calibri"/>
        <family val="2"/>
        <charset val="238"/>
      </rPr>
      <t xml:space="preserve">Czyścik do narzędzi monopolarnych</t>
    </r>
    <r>
      <rPr>
        <sz val="12"/>
        <rFont val="Calibri"/>
        <family val="2"/>
        <charset val="238"/>
      </rPr>
      <t xml:space="preserve">, jednorazowy, jałowy, z drutem barowym dla identyfikacji w rtg, wymiary 50x50x6mm, pakowany pojedynczo, przyklejany</t>
    </r>
  </si>
  <si>
    <t xml:space="preserve">Fiab / F7520</t>
  </si>
  <si>
    <t xml:space="preserve">3.</t>
  </si>
  <si>
    <r>
      <rPr>
        <b val="true"/>
        <sz val="12"/>
        <rFont val="Calibri"/>
        <family val="2"/>
        <charset val="238"/>
      </rPr>
      <t xml:space="preserve">Elektroda bierna gumowa </t>
    </r>
    <r>
      <rPr>
        <sz val="12"/>
        <rFont val="Calibri"/>
        <family val="2"/>
        <charset val="238"/>
      </rPr>
      <t xml:space="preserve">wielorazowa dla dorosłych o wymiarach 25x15cm, z nierozłącznym kablem o dł.4.0-5.0m</t>
    </r>
  </si>
  <si>
    <t xml:space="preserve">Hebu Medical GmbH / HF9552-40</t>
  </si>
  <si>
    <t xml:space="preserve">4.</t>
  </si>
  <si>
    <r>
      <rPr>
        <b val="true"/>
        <sz val="12"/>
        <rFont val="Calibri"/>
        <family val="2"/>
        <charset val="238"/>
      </rPr>
      <t xml:space="preserve">Adapter monopolarny</t>
    </r>
    <r>
      <rPr>
        <sz val="12"/>
        <rFont val="Calibri"/>
        <family val="2"/>
        <charset val="238"/>
      </rPr>
      <t xml:space="preserve">, Erbe ACC/ICC na wtyk 3-pinowy</t>
    </r>
  </si>
  <si>
    <t xml:space="preserve">Hebu Medical GmbH / HF9980-03</t>
  </si>
  <si>
    <t xml:space="preserve">5.</t>
  </si>
  <si>
    <r>
      <rPr>
        <b val="true"/>
        <sz val="12"/>
        <rFont val="Calibri"/>
        <family val="2"/>
        <charset val="238"/>
      </rPr>
      <t xml:space="preserve">Elektroda bierna</t>
    </r>
    <r>
      <rPr>
        <sz val="12"/>
        <rFont val="Calibri"/>
        <family val="2"/>
        <charset val="238"/>
      </rPr>
      <t xml:space="preserve">, neutralna, jednorazowa, dla dzieci od 5kg do 15kg, owalna, żelowa, dzielona na dwie równe symetryczne części, powierzchnia ogólna 145 cm2 +/-1cm2, powierzchnia czynna 73cm2, grubość hydrożelu 0,69mm+/-0,01mm, podłoże wykonane z wodoodpornej elastycznej pianki, z systemem ścisłego przylegania brzeżnego zapobiegającym przedostawaniu się płynów pomiędzy elektrodę i pacjenta, wymiary elektrody: 150x105mm, pakowana pojedynczo</t>
    </r>
  </si>
  <si>
    <t xml:space="preserve">Telic / 2600</t>
  </si>
  <si>
    <t xml:space="preserve">6.</t>
  </si>
  <si>
    <r>
      <rPr>
        <b val="true"/>
        <sz val="12"/>
        <rFont val="Calibri"/>
        <family val="2"/>
        <charset val="238"/>
      </rPr>
      <t xml:space="preserve">Elektroda bierna</t>
    </r>
    <r>
      <rPr>
        <sz val="12"/>
        <rFont val="Calibri"/>
        <family val="2"/>
        <charset val="238"/>
      </rPr>
      <t xml:space="preserve">, neutralna, jednorazowa, noworodkowa do 5kg, owalna, żelowa, dzielona na dwie równe symetryczne części, powierzchnia ogólna 83cm2 +/-1cm2, powierzchnia czynna 31cm2, grubość hydrożelu 0,69mm+/-0,01mm, podłoże wykonane z wodoodpornej elastycznej pianki, z systemem ścisłego przylegania brzeżnego zapobiegającym przedostawaniu się płynów pomiędzy elektrodę i pacjenta, wymiary elektrody: 160x74mm, pakowana pojedynczo</t>
    </r>
  </si>
  <si>
    <t xml:space="preserve">Telic / 2700</t>
  </si>
  <si>
    <t xml:space="preserve">7.</t>
  </si>
  <si>
    <r>
      <rPr>
        <b val="true"/>
        <sz val="12"/>
        <rFont val="Calibri"/>
        <family val="2"/>
        <charset val="238"/>
      </rPr>
      <t xml:space="preserve">Elektroda bierna</t>
    </r>
    <r>
      <rPr>
        <sz val="12"/>
        <rFont val="Calibri"/>
        <family val="2"/>
        <charset val="238"/>
      </rPr>
      <t xml:space="preserve">, neutralna, jednorazowa, uniwersalna dla dzieci i dorosłych powyżej 5 kg, owalna, żelowa, dzielona na dwie równe symetryczne części, powierzchnia ogólna 168cm2 +/-1cm2, powierzchnia czynna 105cm2, grubość hydrożelu 0,69mm+/-0,01mm, podłoże wykonane z wodoodpornej elastycznej pianki, z systemem ścisłego przylegania brzeżnego zapobiegającym przedostawaniu się płynów pomiędzy elektrodę i pacjenta, wymiary elektrody: 163,5 x 117mm, pakowana pojedynczo</t>
    </r>
  </si>
  <si>
    <t xml:space="preserve">Telic / 2900</t>
  </si>
  <si>
    <t xml:space="preserve">8.</t>
  </si>
  <si>
    <r>
      <rPr>
        <b val="true"/>
        <sz val="12"/>
        <rFont val="Calibri"/>
        <family val="2"/>
        <charset val="238"/>
      </rPr>
      <t xml:space="preserve">Adapter monopolarny do elektrod </t>
    </r>
    <r>
      <rPr>
        <sz val="12"/>
        <rFont val="Calibri"/>
        <family val="2"/>
        <charset val="238"/>
      </rPr>
      <t xml:space="preserve">z śr. 4,0 mm na śr. 2,4 mm</t>
    </r>
  </si>
  <si>
    <t xml:space="preserve">Hebu Medical GmbH / HF9907-24</t>
  </si>
  <si>
    <t xml:space="preserve">9.</t>
  </si>
  <si>
    <r>
      <rPr>
        <b val="true"/>
        <sz val="12"/>
        <rFont val="Calibri"/>
        <family val="2"/>
        <charset val="238"/>
      </rPr>
      <t xml:space="preserve">Elektroda bipolarna do małżowin nosowych</t>
    </r>
    <r>
      <rPr>
        <sz val="12"/>
        <rFont val="Calibri"/>
        <family val="2"/>
        <charset val="238"/>
      </rPr>
      <t xml:space="preserve">, końce ostre, odgięta, długość części roboczej 11,0 cm, dł. 21,5 cm</t>
    </r>
  </si>
  <si>
    <t xml:space="preserve">Hebu Medical GmbH / HF9695-03</t>
  </si>
  <si>
    <t xml:space="preserve">10.</t>
  </si>
  <si>
    <r>
      <rPr>
        <b val="true"/>
        <sz val="12"/>
        <rFont val="Calibri"/>
        <family val="2"/>
        <charset val="238"/>
      </rPr>
      <t xml:space="preserve">Elektroda bipolarna do nosa</t>
    </r>
    <r>
      <rPr>
        <sz val="12"/>
        <rFont val="Calibri"/>
        <family val="2"/>
        <charset val="238"/>
      </rPr>
      <t xml:space="preserve">, końce tępe, odgięta, długość części roboczej 8,0 cm, dł. 19,5 cm</t>
    </r>
  </si>
  <si>
    <t xml:space="preserve">Hebu Medical GmbH / HF9695-04</t>
  </si>
  <si>
    <t xml:space="preserve">11.</t>
  </si>
  <si>
    <r>
      <rPr>
        <b val="true"/>
        <sz val="12"/>
        <rFont val="Calibri"/>
        <family val="2"/>
        <charset val="238"/>
      </rPr>
      <t xml:space="preserve">Elektroda bipolarna laryngologiczna</t>
    </r>
    <r>
      <rPr>
        <sz val="12"/>
        <rFont val="Calibri"/>
        <family val="2"/>
        <charset val="238"/>
      </rPr>
      <t xml:space="preserve">, ostra, mocno odgięta, długość części roboczej 10,5 cm, dł. 20,0 cm</t>
    </r>
  </si>
  <si>
    <t xml:space="preserve">Hebu Medical GmbH / HF9695-11</t>
  </si>
  <si>
    <t xml:space="preserve">12.</t>
  </si>
  <si>
    <r>
      <rPr>
        <b val="true"/>
        <sz val="12"/>
        <rFont val="Calibri"/>
        <family val="2"/>
        <charset val="238"/>
      </rPr>
      <t xml:space="preserve">Elektroda monopolarna</t>
    </r>
    <r>
      <rPr>
        <sz val="12"/>
        <rFont val="Calibri"/>
        <family val="2"/>
        <charset val="238"/>
      </rPr>
      <t xml:space="preserve"> do laparoskopii, haczyk typu L-Hook, średnica 5 mm, wtyk śr. 4 mm, bez ssaka, dł. części roboczej 36 cm</t>
    </r>
  </si>
  <si>
    <t xml:space="preserve">Hebu Medical GmbH / HF9911-40</t>
  </si>
  <si>
    <t xml:space="preserve">13.</t>
  </si>
  <si>
    <r>
      <rPr>
        <b val="true"/>
        <sz val="12"/>
        <rFont val="Calibri"/>
        <family val="2"/>
        <charset val="238"/>
      </rPr>
      <t xml:space="preserve">Elektroda monopolarna do ssania i koagulacji</t>
    </r>
    <r>
      <rPr>
        <sz val="12"/>
        <rFont val="Calibri"/>
        <family val="2"/>
        <charset val="238"/>
      </rPr>
      <t xml:space="preserve">, prosta, z wtykiem Luer Lock, średnica 4 mm, dł. 27 cm</t>
    </r>
  </si>
  <si>
    <t xml:space="preserve">Hebu Medical GmbH / HF9968-04</t>
  </si>
  <si>
    <t xml:space="preserve">14.</t>
  </si>
  <si>
    <r>
      <rPr>
        <b val="true"/>
        <sz val="12"/>
        <rFont val="Calibri"/>
        <family val="2"/>
        <charset val="238"/>
      </rPr>
      <t xml:space="preserve">Elektroda monopolarna igła krótka</t>
    </r>
    <r>
      <rPr>
        <sz val="12"/>
        <rFont val="Calibri"/>
        <family val="2"/>
        <charset val="238"/>
      </rPr>
      <t xml:space="preserve">, śr. 0,7 mm, wtyk śr. 4 mm, (1opk/5szt.)</t>
    </r>
  </si>
  <si>
    <t xml:space="preserve">op.</t>
  </si>
  <si>
    <t xml:space="preserve">Hebu Medical GmbH / HF9864-40</t>
  </si>
  <si>
    <t xml:space="preserve">15.</t>
  </si>
  <si>
    <r>
      <rPr>
        <b val="true"/>
        <sz val="12"/>
        <rFont val="Calibri"/>
        <family val="2"/>
        <charset val="238"/>
      </rPr>
      <t xml:space="preserve">Elektroda monopolarna nożowa</t>
    </r>
    <r>
      <rPr>
        <sz val="12"/>
        <rFont val="Calibri"/>
        <family val="2"/>
        <charset val="238"/>
      </rPr>
      <t xml:space="preserve">, wymiary 25 x 3,0 mm, wtyk śr. 4 mm, (1opk/5szt.)</t>
    </r>
  </si>
  <si>
    <t xml:space="preserve">Hebu Medical GmbH / HF9845-40</t>
  </si>
  <si>
    <t xml:space="preserve">16.</t>
  </si>
  <si>
    <r>
      <rPr>
        <b val="true"/>
        <sz val="12"/>
        <rFont val="Calibri"/>
        <family val="2"/>
        <charset val="238"/>
      </rPr>
      <t xml:space="preserve">Elektroda monopolarna nożowa</t>
    </r>
    <r>
      <rPr>
        <sz val="12"/>
        <rFont val="Calibri"/>
        <family val="2"/>
        <charset val="238"/>
      </rPr>
      <t xml:space="preserve">, wymiary 3,3 x 25 mm, długa, wtyk śr. 4 mm</t>
    </r>
  </si>
  <si>
    <t xml:space="preserve">Hebu Medical GmbH / HF9871-40</t>
  </si>
  <si>
    <t xml:space="preserve">17.</t>
  </si>
  <si>
    <r>
      <rPr>
        <b val="true"/>
        <sz val="12"/>
        <rFont val="Calibri"/>
        <family val="2"/>
        <charset val="238"/>
      </rPr>
      <t xml:space="preserve">Elektroda monopolarna szpatułka</t>
    </r>
    <r>
      <rPr>
        <sz val="12"/>
        <rFont val="Calibri"/>
        <family val="2"/>
        <charset val="238"/>
      </rPr>
      <t xml:space="preserve">, wymiary 2,0 x 18 mm, długa, jednorazowa, sterylna, wtyk śr. 2,4 mm, (1opk/10 szt.)</t>
    </r>
  </si>
  <si>
    <t xml:space="preserve">Hebu Medical GmbH / HF9835-24</t>
  </si>
  <si>
    <t xml:space="preserve">18.</t>
  </si>
  <si>
    <r>
      <rPr>
        <b val="true"/>
        <sz val="12"/>
        <rFont val="Calibri"/>
        <family val="2"/>
        <charset val="238"/>
      </rPr>
      <t xml:space="preserve">Elektroda monopolarna żagielek do konizacji</t>
    </r>
    <r>
      <rPr>
        <sz val="12"/>
        <rFont val="Calibri"/>
        <family val="2"/>
        <charset val="238"/>
      </rPr>
      <t xml:space="preserve">, wymiary 15 x 25 mm, długa, wtyk śr. 4 mm</t>
    </r>
  </si>
  <si>
    <t xml:space="preserve">Hebu Medical GmbH / HF9889-42</t>
  </si>
  <si>
    <t xml:space="preserve">19.</t>
  </si>
  <si>
    <r>
      <rPr>
        <b val="true"/>
        <sz val="12"/>
        <rFont val="Calibri"/>
        <family val="2"/>
        <charset val="238"/>
      </rPr>
      <t xml:space="preserve">Adapter wielorazowy do ostrzy skalpela nr 4</t>
    </r>
    <r>
      <rPr>
        <sz val="12"/>
        <rFont val="Calibri"/>
        <family val="2"/>
        <charset val="238"/>
      </rPr>
      <t xml:space="preserve">, część robocza o wymiarach 3,48 x 24,15 mm +-0,5 mm, do wtyku uchwytu monopolarnego o śr. 4,0 mm, zabezpieczenie sześciokątne przeciw obracaniu się adaptera w uchwycie, wymiary części umieszczenia ostrzy skalpela o wymiarach 1,88 x 17,66 mm+-0,5 mm. Adapter umożliwia przepływ prądu pomiędzy uchwytem a ostrzem</t>
    </r>
  </si>
  <si>
    <t xml:space="preserve">Hebu Medical GmbH / HF9908-41</t>
  </si>
  <si>
    <t xml:space="preserve">20.</t>
  </si>
  <si>
    <r>
      <rPr>
        <b val="true"/>
        <sz val="12"/>
        <rFont val="Calibri"/>
        <family val="2"/>
        <charset val="238"/>
      </rPr>
      <t xml:space="preserve">Igła insuflacyjna typu Veress</t>
    </r>
    <r>
      <rPr>
        <sz val="12"/>
        <rFont val="Calibri"/>
        <family val="2"/>
        <charset val="238"/>
      </rPr>
      <t xml:space="preserve">, śr. 2 mm, dł. 12 cm</t>
    </r>
  </si>
  <si>
    <t xml:space="preserve">Hebu Medical GmbH / HB2678-03</t>
  </si>
  <si>
    <t xml:space="preserve">21.</t>
  </si>
  <si>
    <r>
      <rPr>
        <b val="true"/>
        <sz val="12"/>
        <rFont val="Calibri"/>
        <family val="2"/>
        <charset val="238"/>
      </rPr>
      <t xml:space="preserve">Igła insuflacyjna typu Veress</t>
    </r>
    <r>
      <rPr>
        <sz val="12"/>
        <rFont val="Calibri"/>
        <family val="2"/>
        <charset val="238"/>
      </rPr>
      <t xml:space="preserve">, śr. 2 mm, dł. 15 cm</t>
    </r>
  </si>
  <si>
    <t xml:space="preserve">Hebu Medical GmbH / HB2678-04</t>
  </si>
  <si>
    <t xml:space="preserve">22.</t>
  </si>
  <si>
    <r>
      <rPr>
        <b val="true"/>
        <sz val="12"/>
        <rFont val="Calibri"/>
        <family val="2"/>
        <charset val="238"/>
      </rPr>
      <t xml:space="preserve">Adapter wielorazowy do ostrzy skalpela nr 3</t>
    </r>
    <r>
      <rPr>
        <sz val="12"/>
        <rFont val="Calibri"/>
        <family val="2"/>
        <charset val="238"/>
      </rPr>
      <t xml:space="preserve">, część robocza o wymiarach 2,41 x 17,81 mm +-0,5 mm, do wtyku uchwytu monopolarnego o śr. 2,4 mm, zabezpieczenie sześciokątne przeciw obracaniu się adaptera w uchwycie, wymiary części umieszczenia ostrzy skalpela o wymiarach 1,17 x 9,0 mm+-0,5 mm. Adapter umożliwia przepływ prądu pomiędzy uchwytem a ostrzem</t>
    </r>
  </si>
  <si>
    <t xml:space="preserve">Hebu Medical GmbH / HF9908-24</t>
  </si>
  <si>
    <t xml:space="preserve">23.</t>
  </si>
  <si>
    <r>
      <rPr>
        <b val="true"/>
        <sz val="12"/>
        <rFont val="Calibri"/>
        <family val="2"/>
        <charset val="238"/>
      </rPr>
      <t xml:space="preserve">Jednorazowa pętla do monopolarnego narzędzia</t>
    </r>
    <r>
      <rPr>
        <sz val="12"/>
        <rFont val="Calibri"/>
        <family val="2"/>
        <charset val="238"/>
      </rPr>
      <t xml:space="preserve"> do histerektomii, średnica 125 mm</t>
    </r>
  </si>
  <si>
    <t xml:space="preserve">Günter Bissinger Medizintechnik GmbH / 85902402</t>
  </si>
  <si>
    <t xml:space="preserve">24.</t>
  </si>
  <si>
    <r>
      <rPr>
        <b val="true"/>
        <sz val="12"/>
        <rFont val="Calibri"/>
        <family val="2"/>
        <charset val="238"/>
      </rPr>
      <t xml:space="preserve">Kabel bipolarny do narzędzi wielorazowych do zamykania naczyń</t>
    </r>
    <r>
      <rPr>
        <sz val="12"/>
        <rFont val="Calibri"/>
        <family val="2"/>
        <charset val="238"/>
      </rPr>
      <t xml:space="preserve">, dł. 3.0-3.5m, wejście do diatermii 2-pinowe, dwie końcówki do wtyku narzędzi</t>
    </r>
  </si>
  <si>
    <t xml:space="preserve">Hebu Medical GmbH / HF9484-30</t>
  </si>
  <si>
    <t xml:space="preserve">25.</t>
  </si>
  <si>
    <r>
      <rPr>
        <b val="true"/>
        <sz val="12"/>
        <rFont val="Calibri"/>
        <family val="2"/>
        <charset val="238"/>
      </rPr>
      <t xml:space="preserve">Kabel bipolarny dł. 3m wtyk do diatermii 2-pinowy</t>
    </r>
    <r>
      <rPr>
        <sz val="12"/>
        <rFont val="Calibri"/>
        <family val="2"/>
        <charset val="238"/>
      </rPr>
      <t xml:space="preserve">, wtyk od strony pincety na zewnątrz okrągły, w środku typ europejski</t>
    </r>
  </si>
  <si>
    <t xml:space="preserve">Hebu Medical GmbH / HF9481-30</t>
  </si>
  <si>
    <t xml:space="preserve">26.</t>
  </si>
  <si>
    <r>
      <rPr>
        <b val="true"/>
        <sz val="12"/>
        <rFont val="Calibri"/>
        <family val="2"/>
        <charset val="238"/>
      </rPr>
      <t xml:space="preserve">Kabel bipolarny dł. 3m wtyk do diatermii okrągły</t>
    </r>
    <r>
      <rPr>
        <sz val="12"/>
        <rFont val="Calibri"/>
        <family val="2"/>
        <charset val="238"/>
      </rPr>
      <t xml:space="preserve"> typ Erbe, wtyk od strony pincety na zewnątrz okrągły, w środku typ europejski</t>
    </r>
  </si>
  <si>
    <t xml:space="preserve">Hebu Medical GmbH / HF9471-30</t>
  </si>
  <si>
    <t xml:space="preserve">27.</t>
  </si>
  <si>
    <r>
      <rPr>
        <b val="true"/>
        <sz val="12"/>
        <rFont val="Calibri"/>
        <family val="2"/>
        <charset val="238"/>
      </rPr>
      <t xml:space="preserve">Kabel bipolarny dł. 5m wtyk do diatermii 2-pinowy</t>
    </r>
    <r>
      <rPr>
        <sz val="12"/>
        <rFont val="Calibri"/>
        <family val="2"/>
        <charset val="238"/>
      </rPr>
      <t xml:space="preserve">, wtyk od strony pincety na zewnątrz okrągły, w środku typ europejski</t>
    </r>
  </si>
  <si>
    <t xml:space="preserve">Hebu Medical GmbH / HF9481-50</t>
  </si>
  <si>
    <t xml:space="preserve">28.</t>
  </si>
  <si>
    <r>
      <rPr>
        <b val="true"/>
        <sz val="12"/>
        <rFont val="Calibri"/>
        <family val="2"/>
        <charset val="238"/>
      </rPr>
      <t xml:space="preserve">Kabel bipolarny</t>
    </r>
    <r>
      <rPr>
        <sz val="12"/>
        <rFont val="Calibri"/>
        <family val="2"/>
        <charset val="238"/>
      </rPr>
      <t xml:space="preserve">, wtyk 2-pinowy, wejście do narzędzi płaskie, dł. 5 m</t>
    </r>
  </si>
  <si>
    <t xml:space="preserve">Hebu Medical GmbH / HF9480-50</t>
  </si>
  <si>
    <t xml:space="preserve">29.</t>
  </si>
  <si>
    <r>
      <rPr>
        <b val="true"/>
        <sz val="12"/>
        <rFont val="Calibri"/>
        <family val="2"/>
        <charset val="238"/>
      </rPr>
      <t xml:space="preserve">Kabel monopolarny do resektoskopu</t>
    </r>
    <r>
      <rPr>
        <sz val="12"/>
        <rFont val="Calibri"/>
        <family val="2"/>
        <charset val="238"/>
      </rPr>
      <t xml:space="preserve"> Erbe, Martin Berchtold, wtyk 1-pinowy, dł. 4,5 m</t>
    </r>
  </si>
  <si>
    <t xml:space="preserve">Hebu Medical GmbH / HF9404-45</t>
  </si>
  <si>
    <t xml:space="preserve">30.</t>
  </si>
  <si>
    <r>
      <rPr>
        <b val="true"/>
        <sz val="12"/>
        <rFont val="Calibri"/>
        <family val="2"/>
        <charset val="238"/>
      </rPr>
      <t xml:space="preserve">Kabel monopolarny do resektoskopu </t>
    </r>
    <r>
      <rPr>
        <sz val="12"/>
        <rFont val="Calibri"/>
        <family val="2"/>
        <charset val="238"/>
      </rPr>
      <t xml:space="preserve">Storz, wtyk 1-pinowy, dł. 4,5 m</t>
    </r>
  </si>
  <si>
    <t xml:space="preserve">Hebu Medical GmbH / HF9405-45</t>
  </si>
  <si>
    <t xml:space="preserve">31.</t>
  </si>
  <si>
    <r>
      <rPr>
        <b val="true"/>
        <sz val="12"/>
        <rFont val="Calibri"/>
        <family val="2"/>
        <charset val="238"/>
      </rPr>
      <t xml:space="preserve">Kabel monopolarny laparoskopowy</t>
    </r>
    <r>
      <rPr>
        <sz val="12"/>
        <rFont val="Calibri"/>
        <family val="2"/>
        <charset val="238"/>
      </rPr>
      <t xml:space="preserve">, wtyk o śr. 4mm, wtyk do diatermii 3-pinowy, dł.całkowita 3.0-3.5m</t>
    </r>
  </si>
  <si>
    <t xml:space="preserve">Hebu Medical GmbH / HF9431-30</t>
  </si>
  <si>
    <t xml:space="preserve">32.</t>
  </si>
  <si>
    <r>
      <rPr>
        <b val="true"/>
        <sz val="12"/>
        <rFont val="Calibri"/>
        <family val="2"/>
        <charset val="238"/>
      </rPr>
      <t xml:space="preserve">Kabel monopolarny laparoskopowy</t>
    </r>
    <r>
      <rPr>
        <sz val="12"/>
        <rFont val="Calibri"/>
        <family val="2"/>
        <charset val="238"/>
      </rPr>
      <t xml:space="preserve">, wtyk o śr. 4mm, wtyk do diatermii 3-pinowy, dł.całkowita 4.5-5.0m</t>
    </r>
  </si>
  <si>
    <t xml:space="preserve">Hebu Medical GmbH / HF9431-50</t>
  </si>
  <si>
    <t xml:space="preserve">33.</t>
  </si>
  <si>
    <r>
      <rPr>
        <b val="true"/>
        <sz val="12"/>
        <rFont val="Calibri"/>
        <family val="2"/>
        <charset val="238"/>
      </rPr>
      <t xml:space="preserve">Kabel monopolarny laparoskopowy</t>
    </r>
    <r>
      <rPr>
        <sz val="12"/>
        <rFont val="Calibri"/>
        <family val="2"/>
        <charset val="238"/>
      </rPr>
      <t xml:space="preserve">, wtyk o śr.4mm, wtyk do diatermii o śr. 5mm, dł.całkowita 3.0-3.5m</t>
    </r>
  </si>
  <si>
    <t xml:space="preserve">Hebu Medical GmbH / HF9421-30</t>
  </si>
  <si>
    <t xml:space="preserve">34.</t>
  </si>
  <si>
    <r>
      <rPr>
        <b val="true"/>
        <sz val="12"/>
        <rFont val="Calibri"/>
        <family val="2"/>
        <charset val="238"/>
      </rPr>
      <t xml:space="preserve">Kabel monopolarny wielorazowy</t>
    </r>
    <r>
      <rPr>
        <sz val="12"/>
        <rFont val="Calibri"/>
        <family val="2"/>
        <charset val="238"/>
      </rPr>
      <t xml:space="preserve">, wtyk do narzędzi śr. 3 mm, wtyk do diatermii 3-pinowy, dł. całkowita 3.0-3.5 m</t>
    </r>
  </si>
  <si>
    <t xml:space="preserve">Hebu Medical GmbH / HF9430-30</t>
  </si>
  <si>
    <t xml:space="preserve">35.</t>
  </si>
  <si>
    <r>
      <rPr>
        <b val="true"/>
        <sz val="12"/>
        <rFont val="Calibri"/>
        <family val="2"/>
        <charset val="238"/>
      </rPr>
      <t xml:space="preserve">Kabel monopolarny wtyk typu banan 4 mm</t>
    </r>
    <r>
      <rPr>
        <sz val="12"/>
        <rFont val="Calibri"/>
        <family val="2"/>
        <charset val="238"/>
      </rPr>
      <t xml:space="preserve">, gniazdo do narzędzi 4 mm, dł. 5 m</t>
    </r>
  </si>
  <si>
    <t xml:space="preserve">Hebu Medical GmbH / HF9401-50</t>
  </si>
  <si>
    <t xml:space="preserve">36.</t>
  </si>
  <si>
    <r>
      <rPr>
        <b val="true"/>
        <sz val="12"/>
        <rFont val="Calibri"/>
        <family val="2"/>
        <charset val="238"/>
      </rPr>
      <t xml:space="preserve">Kabel wielorazowy do elektrod biernych jednorazowych</t>
    </r>
    <r>
      <rPr>
        <sz val="12"/>
        <rFont val="Calibri"/>
        <family val="2"/>
        <charset val="238"/>
      </rPr>
      <t xml:space="preserve">, wtyk typu Valleylab, dł. 5 m</t>
    </r>
  </si>
  <si>
    <t xml:space="preserve">Fiab / F7903</t>
  </si>
  <si>
    <t xml:space="preserve">37.</t>
  </si>
  <si>
    <r>
      <rPr>
        <b val="true"/>
        <sz val="12"/>
        <rFont val="Calibri"/>
        <family val="2"/>
        <charset val="238"/>
      </rPr>
      <t xml:space="preserve">Kabel wielorazowy do elektrod biernych</t>
    </r>
    <r>
      <rPr>
        <sz val="12"/>
        <rFont val="Calibri"/>
        <family val="2"/>
        <charset val="238"/>
      </rPr>
      <t xml:space="preserve">, neutralnych, jednorazowych, dzielonych, dł. 4.5-5.0m, wtyk typu Jack</t>
    </r>
  </si>
  <si>
    <t xml:space="preserve">Fiab / F7902</t>
  </si>
  <si>
    <t xml:space="preserve">38.</t>
  </si>
  <si>
    <r>
      <rPr>
        <b val="true"/>
        <sz val="12"/>
        <rFont val="Calibri"/>
        <family val="2"/>
        <charset val="238"/>
      </rPr>
      <t xml:space="preserve">Kabel wielorazowy do elektrod biernych, neutralnych</t>
    </r>
    <r>
      <rPr>
        <sz val="12"/>
        <rFont val="Calibri"/>
        <family val="2"/>
        <charset val="238"/>
      </rPr>
      <t xml:space="preserve">, jednorazowych, dzielonych, dł. 4.5-5.0m, wtyk typu Jack dla diatermii ERBE: ACC, ICC, VIO, T</t>
    </r>
  </si>
  <si>
    <t xml:space="preserve">Fiab / F7904</t>
  </si>
  <si>
    <t xml:space="preserve">39.</t>
  </si>
  <si>
    <r>
      <rPr>
        <b val="true"/>
        <sz val="12"/>
        <rFont val="Calibri"/>
        <family val="2"/>
        <charset val="238"/>
      </rPr>
      <t xml:space="preserve">Kleszcze chwytające monopolarne typ DeBakey</t>
    </r>
    <r>
      <rPr>
        <sz val="12"/>
        <rFont val="Calibri"/>
        <family val="2"/>
        <charset val="238"/>
      </rPr>
      <t xml:space="preserve">, oba ramiona ruchome, dł. 33 cm, śr. 5 mm, składający się z trzech rozbieralnych części (rączka z blokadą, osłona izolacyjna, wkład roboczy)</t>
    </r>
  </si>
  <si>
    <t xml:space="preserve">FIEGERT-ENDOTECH Medizintechnik GmbH / 221.5342 M</t>
  </si>
  <si>
    <t xml:space="preserve">40.</t>
  </si>
  <si>
    <r>
      <rPr>
        <b val="true"/>
        <sz val="12"/>
        <rFont val="Calibri"/>
        <family val="2"/>
        <charset val="238"/>
      </rPr>
      <t xml:space="preserve">Kleszcze do zamykania naczyń</t>
    </r>
    <r>
      <rPr>
        <sz val="12"/>
        <rFont val="Calibri"/>
        <family val="2"/>
        <charset val="238"/>
      </rPr>
      <t xml:space="preserve">, odgięte, szerokość końcówki 5 mm, dł. 28 cm (BiSeal)</t>
    </r>
  </si>
  <si>
    <t xml:space="preserve">Hebu Medical GmbH / HF9691-28</t>
  </si>
  <si>
    <t xml:space="preserve">41.</t>
  </si>
  <si>
    <r>
      <rPr>
        <b val="true"/>
        <sz val="12"/>
        <rFont val="Calibri"/>
        <family val="2"/>
        <charset val="238"/>
      </rPr>
      <t xml:space="preserve">Kleszcze laparoskopowe monopolarne typu Alligator</t>
    </r>
    <r>
      <rPr>
        <sz val="12"/>
        <rFont val="Calibri"/>
        <family val="2"/>
        <charset val="238"/>
      </rPr>
      <t xml:space="preserve">, dł 33 cm, śr. 5mm, składające się z trzech rozbieralnych części (rączka bez blokady, osłona izolacyjna, wkład roboczy)</t>
    </r>
  </si>
  <si>
    <t xml:space="preserve">FIEGERT-ENDOTECH Medizintechnik GmbH / 221.5322 M</t>
  </si>
  <si>
    <t xml:space="preserve">42.</t>
  </si>
  <si>
    <r>
      <rPr>
        <b val="true"/>
        <sz val="12"/>
        <rFont val="Calibri"/>
        <family val="2"/>
        <charset val="238"/>
      </rPr>
      <t xml:space="preserve">Kleszczyki laparoskopowe monopolarne Kelly</t>
    </r>
    <r>
      <rPr>
        <sz val="12"/>
        <rFont val="Calibri"/>
        <family val="2"/>
        <charset val="238"/>
      </rPr>
      <t xml:space="preserve">, śr. 5 mm, dł. 33 cm, składający się z trzech rozbieralnych części (rączka z blokadą, osłona izolacyjna, wkład roboczy)</t>
    </r>
  </si>
  <si>
    <t xml:space="preserve">FIEGERT-ENDOTECH Medizintechnik GmbH / 221.5303 M</t>
  </si>
  <si>
    <t xml:space="preserve">43.</t>
  </si>
  <si>
    <r>
      <rPr>
        <b val="true"/>
        <sz val="12"/>
        <rFont val="Calibri"/>
        <family val="2"/>
        <charset val="238"/>
      </rPr>
      <t xml:space="preserve">Monopolarne narzędzie do histerektomii</t>
    </r>
    <r>
      <rPr>
        <sz val="12"/>
        <rFont val="Calibri"/>
        <family val="2"/>
        <charset val="238"/>
      </rPr>
      <t xml:space="preserve"> przeznaczone do używania z pętlami jednorazowymi</t>
    </r>
  </si>
  <si>
    <t xml:space="preserve">Günter Bissinger Medizintechnik GmbH / 85902400</t>
  </si>
  <si>
    <t xml:space="preserve">44.</t>
  </si>
  <si>
    <r>
      <rPr>
        <b val="true"/>
        <sz val="12"/>
        <rFont val="Calibri"/>
        <family val="2"/>
        <charset val="238"/>
      </rPr>
      <t xml:space="preserve">Nożyczki laparoskopowe monopolarne typ Metzenbaum</t>
    </r>
    <r>
      <rPr>
        <sz val="12"/>
        <rFont val="Calibri"/>
        <family val="2"/>
        <charset val="238"/>
      </rPr>
      <t xml:space="preserve">, dł. 33cm, śr. 5mm, lekko odgięte, dł. ostrzy 12mm, składające się z trzech rozbieralnych części (rączka bez blokady, osłona izolacyjna, wkład roboczy)</t>
    </r>
  </si>
  <si>
    <t xml:space="preserve">FIEGERT-ENDOTECH Medizintechnik GmbH / 221.5341 M</t>
  </si>
  <si>
    <t xml:space="preserve">45.</t>
  </si>
  <si>
    <r>
      <rPr>
        <b val="true"/>
        <sz val="12"/>
        <rFont val="Calibri"/>
        <family val="2"/>
        <charset val="238"/>
      </rPr>
      <t xml:space="preserve">Osłona zewnętrzna narzędzia bipolarnego</t>
    </r>
    <r>
      <rPr>
        <sz val="12"/>
        <rFont val="Calibri"/>
        <family val="2"/>
        <charset val="238"/>
      </rPr>
      <t xml:space="preserve">, śr. 5 mm dł. 34 cm</t>
    </r>
  </si>
  <si>
    <t xml:space="preserve">Günter Bissinger Medizintechnik GmbH / 82410034</t>
  </si>
  <si>
    <t xml:space="preserve">46.</t>
  </si>
  <si>
    <r>
      <rPr>
        <b val="true"/>
        <sz val="12"/>
        <rFont val="Calibri"/>
        <family val="2"/>
        <charset val="238"/>
      </rPr>
      <t xml:space="preserve">Picenta bipolarna, bagnetowa,</t>
    </r>
    <r>
      <rPr>
        <sz val="12"/>
        <rFont val="Calibri"/>
        <family val="2"/>
        <charset val="238"/>
      </rPr>
      <t xml:space="preserve"> końcówka prosta, nieprzywierająca, szerokość części roboczej 0,3 mm, długość całkowita 200 mm</t>
    </r>
  </si>
  <si>
    <t xml:space="preserve">Günter Bissinger Medizintechnik GmbH / 80520300</t>
  </si>
  <si>
    <t xml:space="preserve">47.</t>
  </si>
  <si>
    <r>
      <rPr>
        <b val="true"/>
        <sz val="12"/>
        <rFont val="Calibri"/>
        <family val="2"/>
        <charset val="238"/>
      </rPr>
      <t xml:space="preserve">Pinceta anatomiczna monopolarna</t>
    </r>
    <r>
      <rPr>
        <sz val="12"/>
        <rFont val="Calibri"/>
        <family val="2"/>
        <charset val="238"/>
      </rPr>
      <t xml:space="preserve"> izolowana dł. 20 cm</t>
    </r>
  </si>
  <si>
    <t xml:space="preserve">Hebu Medical GmbH / HF9960-20</t>
  </si>
  <si>
    <t xml:space="preserve">48.</t>
  </si>
  <si>
    <r>
      <rPr>
        <b val="true"/>
        <sz val="12"/>
        <rFont val="Calibri"/>
        <family val="2"/>
        <charset val="238"/>
      </rPr>
      <t xml:space="preserve">Pinceta anatomiczna</t>
    </r>
    <r>
      <rPr>
        <sz val="12"/>
        <rFont val="Calibri"/>
        <family val="2"/>
        <charset val="238"/>
      </rPr>
      <t xml:space="preserve">, monopolarna, izolowana, dł. 18 cm</t>
    </r>
  </si>
  <si>
    <t xml:space="preserve">Hebu Medical GmbH / HF9960-18</t>
  </si>
  <si>
    <t xml:space="preserve">49.</t>
  </si>
  <si>
    <r>
      <rPr>
        <b val="true"/>
        <sz val="12"/>
        <rFont val="Calibri"/>
        <family val="2"/>
        <charset val="238"/>
      </rPr>
      <t xml:space="preserve">Pinceta bipolarna</t>
    </r>
    <r>
      <rPr>
        <sz val="12"/>
        <rFont val="Calibri"/>
        <family val="2"/>
        <charset val="238"/>
      </rPr>
      <t xml:space="preserve">, bagnetowa, ażurowana, końce proste 0,5x6,0 mm, non-stick, dł. 22,0 cm</t>
    </r>
  </si>
  <si>
    <t xml:space="preserve">Hebu Medical GmbH / HF9662-22N</t>
  </si>
  <si>
    <t xml:space="preserve">50.</t>
  </si>
  <si>
    <r>
      <rPr>
        <b val="true"/>
        <sz val="12"/>
        <rFont val="Calibri"/>
        <family val="2"/>
        <charset val="238"/>
      </rPr>
      <t xml:space="preserve">Pinceta bipolarna</t>
    </r>
    <r>
      <rPr>
        <sz val="12"/>
        <rFont val="Calibri"/>
        <family val="2"/>
        <charset val="238"/>
      </rPr>
      <t xml:space="preserve">, bagnetowa, szerokość końcówki 1,0 mm, dł. 19,5 cm</t>
    </r>
  </si>
  <si>
    <t xml:space="preserve">Hebu Medical GmbH / HF9633-19</t>
  </si>
  <si>
    <t xml:space="preserve">51.</t>
  </si>
  <si>
    <r>
      <rPr>
        <b val="true"/>
        <sz val="12"/>
        <rFont val="Calibri"/>
        <family val="2"/>
        <charset val="238"/>
      </rPr>
      <t xml:space="preserve">Pinceta bipolarna</t>
    </r>
    <r>
      <rPr>
        <sz val="12"/>
        <rFont val="Calibri"/>
        <family val="2"/>
        <charset val="238"/>
      </rPr>
      <t xml:space="preserve">, bagnetowa, szerokość końcówki 1,0 mm, dł. 22,0 cm</t>
    </r>
  </si>
  <si>
    <t xml:space="preserve">Hebu Medical GmbH / HF9633-22</t>
  </si>
  <si>
    <t xml:space="preserve">52.</t>
  </si>
  <si>
    <r>
      <rPr>
        <b val="true"/>
        <sz val="12"/>
        <rFont val="Calibri"/>
        <family val="2"/>
        <charset val="238"/>
      </rPr>
      <t xml:space="preserve">Pinceta bipolarna</t>
    </r>
    <r>
      <rPr>
        <sz val="12"/>
        <rFont val="Calibri"/>
        <family val="2"/>
        <charset val="238"/>
      </rPr>
      <t xml:space="preserve">, bagnetowa, szerokość końcówki 1,5 mm, dł. 22,0 cm</t>
    </r>
  </si>
  <si>
    <t xml:space="preserve">Hebu Medical GmbH / HF9635-22</t>
  </si>
  <si>
    <t xml:space="preserve">53.</t>
  </si>
  <si>
    <r>
      <rPr>
        <b val="true"/>
        <sz val="12"/>
        <rFont val="Calibri"/>
        <family val="2"/>
        <charset val="238"/>
      </rPr>
      <t xml:space="preserve">Pinceta bipolarna</t>
    </r>
    <r>
      <rPr>
        <sz val="12"/>
        <rFont val="Calibri"/>
        <family val="2"/>
        <charset val="238"/>
      </rPr>
      <t xml:space="preserve">, bagnetowa, szerokość końcówki 2,0 mm, dł. 22,0 cm</t>
    </r>
  </si>
  <si>
    <t xml:space="preserve">Hebu Medical GmbH / HF9634-22</t>
  </si>
  <si>
    <t xml:space="preserve">54.</t>
  </si>
  <si>
    <r>
      <rPr>
        <b val="true"/>
        <sz val="12"/>
        <rFont val="Calibri"/>
        <family val="2"/>
        <charset val="238"/>
      </rPr>
      <t xml:space="preserve">Pinceta bipolarna</t>
    </r>
    <r>
      <rPr>
        <sz val="12"/>
        <rFont val="Calibri"/>
        <family val="2"/>
        <charset val="238"/>
      </rPr>
      <t xml:space="preserve">, odgięta, z pinem centrującym, szerokość końcówki 1,0 mm, dł. 19,0 cm</t>
    </r>
  </si>
  <si>
    <t xml:space="preserve">Hebu Medical GmbH / HF9693-19</t>
  </si>
  <si>
    <t xml:space="preserve">55.</t>
  </si>
  <si>
    <r>
      <rPr>
        <b val="true"/>
        <sz val="12"/>
        <rFont val="Calibri"/>
        <family val="2"/>
        <charset val="238"/>
      </rPr>
      <t xml:space="preserve">Pinceta bipolarna</t>
    </r>
    <r>
      <rPr>
        <sz val="12"/>
        <rFont val="Calibri"/>
        <family val="2"/>
        <charset val="238"/>
      </rPr>
      <t xml:space="preserve">, prosta, bagnetowa, końcówka prosta, nieprzywierająca, szerokość końcówki 1,5 mm, dł. 19,5 cm</t>
    </r>
  </si>
  <si>
    <t xml:space="preserve">Hebu Medical GmbH / HF9635-19N</t>
  </si>
  <si>
    <t xml:space="preserve">56.</t>
  </si>
  <si>
    <r>
      <rPr>
        <b val="true"/>
        <sz val="12"/>
        <rFont val="Calibri"/>
        <family val="2"/>
        <charset val="238"/>
      </rPr>
      <t xml:space="preserve">Pinceta bipolarna</t>
    </r>
    <r>
      <rPr>
        <sz val="12"/>
        <rFont val="Calibri"/>
        <family val="2"/>
        <charset val="238"/>
      </rPr>
      <t xml:space="preserve">, prosta, bagnetowa, końcówka prosta, nieprzywierająca, szerokość końcówki 2 mm, dł. 19,5 cm</t>
    </r>
  </si>
  <si>
    <t xml:space="preserve">Hebu Medical GmbH / HF9634-19N</t>
  </si>
  <si>
    <t xml:space="preserve">57.</t>
  </si>
  <si>
    <r>
      <rPr>
        <b val="true"/>
        <sz val="12"/>
        <rFont val="Calibri"/>
        <family val="2"/>
        <charset val="238"/>
      </rPr>
      <t xml:space="preserve">Pinceta bipolarna</t>
    </r>
    <r>
      <rPr>
        <sz val="12"/>
        <rFont val="Calibri"/>
        <family val="2"/>
        <charset val="238"/>
      </rPr>
      <t xml:space="preserve">, zakrzywiona, szerokość końcówki 2 mm, nieprzywierająca, dł. 19,5 cm</t>
    </r>
  </si>
  <si>
    <t xml:space="preserve">Hebu Medical GmbH / HF9624-19N</t>
  </si>
  <si>
    <t xml:space="preserve">58.</t>
  </si>
  <si>
    <r>
      <rPr>
        <b val="true"/>
        <sz val="12"/>
        <rFont val="Calibri"/>
        <family val="2"/>
        <charset val="238"/>
      </rPr>
      <t xml:space="preserve">Przedłużka wielorazowa do elektrod monopolarnych</t>
    </r>
    <r>
      <rPr>
        <sz val="12"/>
        <rFont val="Calibri"/>
        <family val="2"/>
        <charset val="238"/>
      </rPr>
      <t xml:space="preserve"> o śr. 4 mm, dł. robocza 15 cm, wtyk do uchwytu o śr. 4 mm</t>
    </r>
  </si>
  <si>
    <t xml:space="preserve">Hebu Medical GmbH / HF9906-41</t>
  </si>
  <si>
    <t xml:space="preserve">59.</t>
  </si>
  <si>
    <r>
      <rPr>
        <b val="true"/>
        <sz val="12"/>
        <rFont val="Calibri"/>
        <family val="2"/>
        <charset val="238"/>
      </rPr>
      <t xml:space="preserve">Przewód do giętkich sond argonowych</t>
    </r>
    <r>
      <rPr>
        <sz val="12"/>
        <rFont val="Calibri"/>
        <family val="2"/>
        <charset val="238"/>
      </rPr>
      <t xml:space="preserve">, wtyk 3-pinowy, Hebu/Martin/Erbe, gniazdo do sond w kształcie owalnym, typ LuerLock, dł. 3,5 m</t>
    </r>
  </si>
  <si>
    <t xml:space="preserve">Hebu Medical GmbH / HF9928-00</t>
  </si>
  <si>
    <t xml:space="preserve">60.</t>
  </si>
  <si>
    <r>
      <rPr>
        <b val="true"/>
        <sz val="12"/>
        <rFont val="Calibri"/>
        <family val="2"/>
        <charset val="238"/>
      </rPr>
      <t xml:space="preserve">Sonda argonowa</t>
    </r>
    <r>
      <rPr>
        <sz val="12"/>
        <rFont val="Calibri"/>
        <family val="2"/>
        <charset val="238"/>
      </rPr>
      <t xml:space="preserve">, giętka, jednorazowa, typ GIT, wtyk Martin/Erbe, śr. 2,3 mm, dł. 2,2 m, (1opk/10szt.)</t>
    </r>
  </si>
  <si>
    <t xml:space="preserve">Hebu Medical GmbH / HF9928-12</t>
  </si>
  <si>
    <t xml:space="preserve">61.</t>
  </si>
  <si>
    <r>
      <rPr>
        <b val="true"/>
        <sz val="12"/>
        <rFont val="Calibri"/>
        <family val="2"/>
        <charset val="238"/>
      </rPr>
      <t xml:space="preserve">Sonda argonowa</t>
    </r>
    <r>
      <rPr>
        <sz val="12"/>
        <rFont val="Calibri"/>
        <family val="2"/>
        <charset val="238"/>
      </rPr>
      <t xml:space="preserve">, giętka, wielorazowa, typ GIT, wtyk Martin/Erbe, śr. 2,3 mm, dł. 2,2 m</t>
    </r>
  </si>
  <si>
    <t xml:space="preserve">Hebu Medical GmbH / HF9928-03</t>
  </si>
  <si>
    <t xml:space="preserve">62.</t>
  </si>
  <si>
    <r>
      <rPr>
        <b val="true"/>
        <sz val="12"/>
        <rFont val="Calibri"/>
        <family val="2"/>
        <charset val="238"/>
      </rPr>
      <t xml:space="preserve">Sterownik nożny</t>
    </r>
    <r>
      <rPr>
        <sz val="12"/>
        <rFont val="Calibri"/>
        <family val="2"/>
        <charset val="238"/>
      </rPr>
      <t xml:space="preserve"> 2-przyciskowy, 6-pinowy, 
dł. 4,5 m</t>
    </r>
  </si>
  <si>
    <t xml:space="preserve">Hebu Medical GmbH / HF9539-01</t>
  </si>
  <si>
    <t xml:space="preserve">63.</t>
  </si>
  <si>
    <r>
      <rPr>
        <b val="true"/>
        <sz val="12"/>
        <rFont val="Calibri"/>
        <family val="2"/>
        <charset val="238"/>
      </rPr>
      <t xml:space="preserve">Taśma do znakowania narzędzi</t>
    </r>
    <r>
      <rPr>
        <sz val="12"/>
        <rFont val="Calibri"/>
        <family val="2"/>
        <charset val="238"/>
      </rPr>
      <t xml:space="preserve">, kolor czerwony, autoklawowalna, szer. 6,4-6,5 mm, dł. 7,6-7,8 m</t>
    </r>
  </si>
  <si>
    <t xml:space="preserve">Hebu Medical GmbH / HE3014-04</t>
  </si>
  <si>
    <t xml:space="preserve">64.</t>
  </si>
  <si>
    <r>
      <rPr>
        <b val="true"/>
        <sz val="12"/>
        <rFont val="Calibri"/>
        <family val="2"/>
        <charset val="238"/>
      </rPr>
      <t xml:space="preserve">Uchwyt monopolarny argonowy</t>
    </r>
    <r>
      <rPr>
        <sz val="12"/>
        <rFont val="Calibri"/>
        <family val="2"/>
        <charset val="238"/>
      </rPr>
      <t xml:space="preserve">, do elektrod o średnicy 4 mm, z 2 przyciskami do cięcia i koagulacji, wtyk 3-pinowy, do min. 250 cykli sterylizacji, dł. kabla 3,5 m</t>
    </r>
  </si>
  <si>
    <t xml:space="preserve">Hebu Medical GmbH / HF9729-40</t>
  </si>
  <si>
    <t xml:space="preserve">65.</t>
  </si>
  <si>
    <r>
      <rPr>
        <b val="true"/>
        <sz val="12"/>
        <rFont val="Calibri"/>
        <family val="2"/>
        <charset val="238"/>
      </rPr>
      <t xml:space="preserve">Uchwyt monopolarny jednorazowego użytku</t>
    </r>
    <r>
      <rPr>
        <sz val="12"/>
        <rFont val="Calibri"/>
        <family val="2"/>
        <charset val="238"/>
      </rPr>
      <t xml:space="preserve">, z wymiennym nożykiem o dł. 70mm +/- 1mm, wtyk do diatermii 3-pin, długość kabla 300 +/- 15cm, wtyk 2,36±0,03 mm, z blokadą heksagonalną zapobiegającą obracaniu się nożyka, materiał obudowy uchwytu – ABS, biokompatybilny oraz bez pirogenów, bez lateksu, maksymalna dopuszczalna częstotliwość do 1,0 MHz</t>
    </r>
  </si>
  <si>
    <t xml:space="preserve"> Zhejiang Jinhua Huatong Medical Appliance Co.,Ltd. (Telic) / MB-100</t>
  </si>
  <si>
    <t xml:space="preserve">66.</t>
  </si>
  <si>
    <r>
      <rPr>
        <b val="true"/>
        <sz val="12"/>
        <rFont val="Calibri"/>
        <family val="2"/>
        <charset val="238"/>
      </rPr>
      <t xml:space="preserve">Uchwyt monopolarny wielorazowy</t>
    </r>
    <r>
      <rPr>
        <sz val="12"/>
        <rFont val="Calibri"/>
        <family val="2"/>
        <charset val="238"/>
      </rPr>
      <t xml:space="preserve">, szeroki, autoklawowalny do 400 cykli sterylizacji, z dwoma przyciskami do cięcia i koagulacji, dł. nierozłącznego kabla 4,0-4,5 m, wtyk do elektrod 4 mm, system sześciokątny w uchwycie do zapobiegania obracaniu się elektrod, wtyk do diatermii 3-pin</t>
    </r>
  </si>
  <si>
    <t xml:space="preserve">Hebu Medical GmbH / HF9721-40</t>
  </si>
  <si>
    <t xml:space="preserve">67.</t>
  </si>
  <si>
    <r>
      <rPr>
        <b val="true"/>
        <sz val="12"/>
        <rFont val="Calibri"/>
        <family val="2"/>
        <charset val="238"/>
      </rPr>
      <t xml:space="preserve">Uchwyt monopolarny</t>
    </r>
    <r>
      <rPr>
        <sz val="12"/>
        <rFont val="Calibri"/>
        <family val="2"/>
        <charset val="238"/>
      </rPr>
      <t xml:space="preserve">, do elektrod o średnicy 2,4 mm, z 2 przyciskami do cięcia i koagulacji, wtyk 3-pinowy, do min. 400 cykli sterylizacji, dł. kabla 4 m</t>
    </r>
  </si>
  <si>
    <t xml:space="preserve">Hebu Medical GmbH / HF9721-24</t>
  </si>
  <si>
    <t xml:space="preserve">68.</t>
  </si>
  <si>
    <r>
      <rPr>
        <b val="true"/>
        <sz val="12"/>
        <rFont val="Calibri"/>
        <family val="2"/>
        <charset val="238"/>
      </rPr>
      <t xml:space="preserve">Uchwyt monopolarny</t>
    </r>
    <r>
      <rPr>
        <sz val="12"/>
        <rFont val="Calibri"/>
        <family val="2"/>
        <charset val="238"/>
      </rPr>
      <t xml:space="preserve">, do elektrod o średnicy 4 mm, z 2 przyciskami do cięcia i koagulacji, wtyk 1-pinowy, do min. 400 cykli sterylizacji, dł. kabla 4 m</t>
    </r>
  </si>
  <si>
    <t xml:space="preserve">Hebu Medical GmbH / HF9724-40</t>
  </si>
  <si>
    <t xml:space="preserve">69.</t>
  </si>
  <si>
    <r>
      <rPr>
        <b val="true"/>
        <sz val="12"/>
        <rFont val="Calibri"/>
        <family val="2"/>
        <charset val="238"/>
      </rPr>
      <t xml:space="preserve">Uchwyt monopolarny</t>
    </r>
    <r>
      <rPr>
        <sz val="12"/>
        <rFont val="Calibri"/>
        <family val="2"/>
        <charset val="238"/>
      </rPr>
      <t xml:space="preserve">, jednorazowy, jałowy, do elektrochirurgii z wyjmowaną długą igłą o śr.0,75mm, dł.całkowita elektrody 152 mm, z dwoma przyciskami do cięcia i koagulacji, wtyk do diatermii 3-pin, o dł. kabla 320cm+/-3%, o dł. uchwytu 145mm, wtyk do elektrod o śr. 2,38mm, waga 70g+/-3%, pakowany pojedynczo, co zapewnia jego higieniczność i bezpieczeństwo dla pacjenta</t>
    </r>
  </si>
  <si>
    <t xml:space="preserve">Fiab / F4797/AL</t>
  </si>
  <si>
    <t xml:space="preserve">70.</t>
  </si>
  <si>
    <r>
      <rPr>
        <b val="true"/>
        <sz val="12"/>
        <rFont val="Calibri"/>
        <family val="2"/>
        <charset val="238"/>
      </rPr>
      <t xml:space="preserve">Uchwyt monopolarny</t>
    </r>
    <r>
      <rPr>
        <sz val="12"/>
        <rFont val="Calibri"/>
        <family val="2"/>
        <charset val="238"/>
      </rPr>
      <t xml:space="preserve">, jednorazowy, jałowy, do elektrochirurgii z wyjmowaną igłą o śr.0,65mm, dł. całkowita elektrody 70mm, z dwoma przyciskami do cięcia i koagulacji, wtyk do diatermii 3-pin, o dł. kabla 320cm+/-3%, o dł. uchwytu 145mm, wtyk do elektrod o śr. 2,38mm, waga 70g+/-3%, pakowany pojedynczo, co zapewnia jego higieniczność i bezpieczeństwo dla pacjenta</t>
    </r>
  </si>
  <si>
    <t xml:space="preserve">Fiab / F4797/A</t>
  </si>
  <si>
    <t xml:space="preserve">71.</t>
  </si>
  <si>
    <r>
      <rPr>
        <b val="true"/>
        <sz val="12"/>
        <rFont val="Calibri"/>
        <family val="2"/>
        <charset val="238"/>
      </rPr>
      <t xml:space="preserve">Uchwyt monopolarny</t>
    </r>
    <r>
      <rPr>
        <sz val="12"/>
        <rFont val="Calibri"/>
        <family val="2"/>
        <charset val="238"/>
      </rPr>
      <t xml:space="preserve">, jednorazowy, jałowy, do elektrochirurgii z wyjmowanym nożykiem, część robocza elektrody o grubości 0,50mm, o szerokości 2,30mm, dł. całkowita elektrody 153mm, z dwoma przyciskami do cięcia i koagulacji, wtyk do diatermii 3-pin, o dł. kabla 320cm+/-3%, o dł. uchwytu 145mm, wtyk do elektrod o śr. 2,38mm, waga 70g+/-3%, pakowany pojedynczo, co zapewnia jego higieniczność i bezpieczeństwo dla pacjenta</t>
    </r>
  </si>
  <si>
    <t xml:space="preserve">Fiab / F4797/L</t>
  </si>
  <si>
    <t xml:space="preserve">72.</t>
  </si>
  <si>
    <r>
      <rPr>
        <b val="true"/>
        <sz val="12"/>
        <rFont val="Calibri"/>
        <family val="2"/>
        <charset val="238"/>
      </rPr>
      <t xml:space="preserve">Uchwyt monopolarny</t>
    </r>
    <r>
      <rPr>
        <sz val="12"/>
        <rFont val="Calibri"/>
        <family val="2"/>
        <charset val="238"/>
      </rPr>
      <t xml:space="preserve">, jednorazowy, jałowy, do elektrochirurgii z wyjmowanym nożykiem, część robocza elektrody o grubości 0,50mm, o szerokości 2,30mm, dł. całkowita elektrody 70mm, z dwoma przyciskami do cięcia i koagulacji, wtyk do diatermii 1-pin 5mm, o dł. kabla 320cm+/-3%, o dł. uchwytu 145 mm, wtyk do elektrod o śr. 2,38mm, waga 90g+/-3%, pakowany pojedynczo, co zapewnia jego higieniczność i bezpieczeństwo dla pacjenta</t>
    </r>
  </si>
  <si>
    <t xml:space="preserve">Fiab / F4798/ERB</t>
  </si>
  <si>
    <t xml:space="preserve">73.</t>
  </si>
  <si>
    <r>
      <rPr>
        <b val="true"/>
        <sz val="12"/>
        <rFont val="Calibri"/>
        <family val="2"/>
        <charset val="238"/>
      </rPr>
      <t xml:space="preserve">Uchwyt narzędzia bipolarnego</t>
    </r>
    <r>
      <rPr>
        <sz val="12"/>
        <rFont val="Calibri"/>
        <family val="2"/>
        <charset val="238"/>
      </rPr>
      <t xml:space="preserve"> pozwalający na bezproblemową rotację narzędzia 360 stopni, pozwalający na cięcie lub zaciskanie naczyń ze wzmocnioną siłą</t>
    </r>
  </si>
  <si>
    <t xml:space="preserve">Günter Bissinger Medizintechnik GmbH / 82410001</t>
  </si>
  <si>
    <t xml:space="preserve">74.</t>
  </si>
  <si>
    <r>
      <rPr>
        <b val="true"/>
        <sz val="12"/>
        <rFont val="Calibri"/>
        <family val="2"/>
        <charset val="238"/>
      </rPr>
      <t xml:space="preserve">Wkład roboczy </t>
    </r>
    <r>
      <rPr>
        <sz val="12"/>
        <rFont val="Calibri"/>
        <family val="2"/>
        <charset val="238"/>
      </rPr>
      <t xml:space="preserve">narzędzia bipolarnego, kleszcze bipolarne typu Duckbill , śr. 5 mm, dł. 34 cm,</t>
    </r>
  </si>
  <si>
    <t xml:space="preserve">Günter Bissinger Medizintechnik GmbH / 82400008</t>
  </si>
  <si>
    <t xml:space="preserve">
Razem
Netto:
</t>
  </si>
  <si>
    <t xml:space="preserve">Razem
Brutto: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</si>
</sst>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_ ;\-#,##0\ "/>
    <numFmt numFmtId="166" formatCode="#,##0.00"/>
    <numFmt numFmtId="167" formatCode="0%"/>
    <numFmt numFmtId="168" formatCode="0"/>
    <numFmt numFmtId="169" formatCode="#,##0.00\ [$zł-415];[RED]\-#,##0.00\ [$zł-415]"/>
    <numFmt numFmtId="170" formatCode="#,##0.00&quot; zł&quot;"/>
    <numFmt numFmtId="171" formatCode="0.00"/>
    <numFmt numFmtId="172" formatCode="#,##0"/>
    <numFmt numFmtId="173" formatCode="#,##0.00,&quot;zł &quot;;\-#,##0.00,&quot;zł &quot;;\-#&quot; zł &quot;;@\ "/>
  </numFmts>
  <fonts count="13">
    <font>
      <sz val="1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Calibri"/>
      <family val="2"/>
      <charset val="238"/>
    </font>
    <font>
      <b val="true"/>
      <sz val="12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2"/>
      <color rgb="FF00000A"/>
      <name val="Calibri"/>
      <family val="2"/>
      <charset val="238"/>
    </font>
    <font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2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3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JU83"/>
  <sheetViews>
    <sheetView showFormulas="false" showGridLines="true" showRowColHeaders="true" showZeros="true" rightToLeft="false" tabSelected="true" showOutlineSymbols="true" defaultGridColor="true" view="normal" topLeftCell="A78" colorId="64" zoomScale="85" zoomScaleNormal="85" zoomScalePageLayoutView="100" workbookViewId="0">
      <selection pane="topLeft" activeCell="L84" activeCellId="0" sqref="L84"/>
    </sheetView>
  </sheetViews>
  <sheetFormatPr defaultColWidth="6.14843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50.15"/>
    <col collapsed="false" customWidth="true" hidden="false" outlineLevel="0" max="3" min="3" style="3" width="10.57"/>
    <col collapsed="false" customWidth="true" hidden="false" outlineLevel="0" max="4" min="4" style="4" width="8.86"/>
    <col collapsed="false" customWidth="true" hidden="false" outlineLevel="0" max="5" min="5" style="5" width="14.71"/>
    <col collapsed="false" customWidth="true" hidden="false" outlineLevel="0" max="6" min="6" style="6" width="14.42"/>
    <col collapsed="false" customWidth="true" hidden="false" outlineLevel="0" max="7" min="7" style="7" width="8.86"/>
    <col collapsed="false" customWidth="true" hidden="false" outlineLevel="0" max="8" min="8" style="8" width="14.71"/>
    <col collapsed="false" customWidth="true" hidden="false" outlineLevel="0" max="9" min="9" style="6" width="16.57"/>
    <col collapsed="false" customWidth="true" hidden="false" outlineLevel="0" max="10" min="10" style="9" width="22.71"/>
    <col collapsed="false" customWidth="true" hidden="false" outlineLevel="0" max="11" min="11" style="9" width="5.29"/>
    <col collapsed="false" customWidth="false" hidden="false" outlineLevel="0" max="12" min="12" style="9" width="6.14"/>
    <col collapsed="false" customWidth="true" hidden="false" outlineLevel="0" max="13" min="13" style="9" width="7.29"/>
    <col collapsed="false" customWidth="true" hidden="false" outlineLevel="0" max="14" min="14" style="9" width="9"/>
    <col collapsed="false" customWidth="false" hidden="false" outlineLevel="0" max="197" min="15" style="9" width="6.14"/>
    <col collapsed="false" customWidth="false" hidden="false" outlineLevel="0" max="956" min="198" style="10" width="6.14"/>
    <col collapsed="false" customWidth="false" hidden="false" outlineLevel="0" max="968" min="957" style="11" width="6.14"/>
    <col collapsed="false" customWidth="true" hidden="false" outlineLevel="0" max="982" min="969" style="11" width="7.71"/>
    <col collapsed="false" customWidth="false" hidden="false" outlineLevel="0" max="16384" min="983" style="11" width="6.14"/>
  </cols>
  <sheetData>
    <row r="1" s="10" customFormat="true" ht="23.25" hidden="false" customHeight="true" outlineLevel="0" collapsed="false">
      <c r="A1" s="1"/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</row>
    <row r="2" s="10" customFormat="true" ht="27" hidden="false" customHeight="true" outlineLevel="0" collapsed="false">
      <c r="A2" s="1"/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</row>
    <row r="3" s="10" customFormat="true" ht="21" hidden="false" customHeight="true" outlineLevel="0" collapsed="false">
      <c r="A3" s="1"/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</row>
    <row r="4" s="10" customFormat="true" ht="21" hidden="false" customHeight="true" outlineLevel="0" collapsed="false">
      <c r="A4" s="1"/>
      <c r="B4" s="15" t="s">
        <v>3</v>
      </c>
      <c r="C4" s="15"/>
      <c r="D4" s="15"/>
      <c r="E4" s="15"/>
      <c r="F4" s="15"/>
      <c r="G4" s="15"/>
      <c r="H4" s="15"/>
      <c r="I4" s="15"/>
      <c r="J4" s="15"/>
      <c r="K4" s="15"/>
    </row>
    <row r="5" s="10" customFormat="true" ht="409.5" hidden="false" customHeight="true" outlineLevel="0" collapsed="false">
      <c r="A5" s="1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="22" customFormat="true" ht="117" hidden="false" customHeight="true" outlineLevel="0" collapsed="false">
      <c r="A6" s="16" t="s">
        <v>4</v>
      </c>
      <c r="B6" s="17" t="s">
        <v>5</v>
      </c>
      <c r="C6" s="17" t="s">
        <v>6</v>
      </c>
      <c r="D6" s="18" t="s">
        <v>7</v>
      </c>
      <c r="E6" s="19" t="s">
        <v>8</v>
      </c>
      <c r="F6" s="17" t="s">
        <v>9</v>
      </c>
      <c r="G6" s="20" t="s">
        <v>10</v>
      </c>
      <c r="H6" s="17" t="s">
        <v>11</v>
      </c>
      <c r="I6" s="17" t="s">
        <v>12</v>
      </c>
      <c r="J6" s="21" t="s">
        <v>13</v>
      </c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</row>
    <row r="7" customFormat="false" ht="15.75" hidden="false" customHeight="false" outlineLevel="0" collapsed="false">
      <c r="A7" s="16" t="n">
        <v>1</v>
      </c>
      <c r="B7" s="17" t="n">
        <v>2</v>
      </c>
      <c r="C7" s="17" t="n">
        <v>3</v>
      </c>
      <c r="D7" s="18" t="n">
        <v>4</v>
      </c>
      <c r="E7" s="24" t="n">
        <v>5</v>
      </c>
      <c r="F7" s="16" t="n">
        <v>6</v>
      </c>
      <c r="G7" s="16" t="n">
        <v>7</v>
      </c>
      <c r="H7" s="17" t="n">
        <v>8</v>
      </c>
      <c r="I7" s="16" t="n">
        <v>9</v>
      </c>
      <c r="J7" s="25" t="n">
        <v>10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</row>
    <row r="8" customFormat="false" ht="89.25" hidden="false" customHeight="true" outlineLevel="0" collapsed="false">
      <c r="A8" s="17" t="s">
        <v>14</v>
      </c>
      <c r="B8" s="27" t="s">
        <v>15</v>
      </c>
      <c r="C8" s="17" t="s">
        <v>16</v>
      </c>
      <c r="D8" s="28" t="n">
        <v>2</v>
      </c>
      <c r="E8" s="29" t="n">
        <v>1467.18</v>
      </c>
      <c r="F8" s="30" t="n">
        <f aca="false">D8*E8</f>
        <v>2934.36</v>
      </c>
      <c r="G8" s="31" t="n">
        <v>0.08</v>
      </c>
      <c r="H8" s="32" t="n">
        <f aca="false">E8*G8+E8</f>
        <v>1584.5544</v>
      </c>
      <c r="I8" s="30" t="n">
        <f aca="false">F8*G8+F8</f>
        <v>3169.1088</v>
      </c>
      <c r="J8" s="33" t="s">
        <v>17</v>
      </c>
      <c r="K8" s="26"/>
      <c r="L8" s="26"/>
      <c r="M8" s="34"/>
      <c r="N8" s="34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</row>
    <row r="9" customFormat="false" ht="64.5" hidden="false" customHeight="true" outlineLevel="0" collapsed="false">
      <c r="A9" s="17" t="s">
        <v>18</v>
      </c>
      <c r="B9" s="27" t="s">
        <v>19</v>
      </c>
      <c r="C9" s="17" t="s">
        <v>16</v>
      </c>
      <c r="D9" s="35" t="n">
        <v>1500</v>
      </c>
      <c r="E9" s="29" t="n">
        <v>3.94</v>
      </c>
      <c r="F9" s="30" t="n">
        <f aca="false">D9*E9</f>
        <v>5910</v>
      </c>
      <c r="G9" s="31" t="n">
        <v>0.08</v>
      </c>
      <c r="H9" s="32" t="n">
        <f aca="false">E9*G9+E9</f>
        <v>4.2552</v>
      </c>
      <c r="I9" s="30" t="n">
        <f aca="false">F9*G9+F9</f>
        <v>6382.8</v>
      </c>
      <c r="J9" s="36" t="s">
        <v>20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</row>
    <row r="10" customFormat="false" ht="48" hidden="false" customHeight="true" outlineLevel="0" collapsed="false">
      <c r="A10" s="17" t="s">
        <v>21</v>
      </c>
      <c r="B10" s="27" t="s">
        <v>22</v>
      </c>
      <c r="C10" s="17" t="s">
        <v>16</v>
      </c>
      <c r="D10" s="28" t="n">
        <v>3</v>
      </c>
      <c r="E10" s="29" t="n">
        <v>985.02</v>
      </c>
      <c r="F10" s="30" t="n">
        <f aca="false">D10*E10</f>
        <v>2955.06</v>
      </c>
      <c r="G10" s="31" t="n">
        <v>0.08</v>
      </c>
      <c r="H10" s="32" t="n">
        <f aca="false">E10*G10+E10</f>
        <v>1063.8216</v>
      </c>
      <c r="I10" s="30" t="n">
        <f aca="false">F10*G10+F10</f>
        <v>3191.4648</v>
      </c>
      <c r="J10" s="36" t="s">
        <v>23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</row>
    <row r="11" customFormat="false" ht="30" hidden="false" customHeight="true" outlineLevel="0" collapsed="false">
      <c r="A11" s="17" t="s">
        <v>24</v>
      </c>
      <c r="B11" s="27" t="s">
        <v>25</v>
      </c>
      <c r="C11" s="17" t="s">
        <v>16</v>
      </c>
      <c r="D11" s="28" t="n">
        <v>1</v>
      </c>
      <c r="E11" s="29" t="n">
        <v>661.69</v>
      </c>
      <c r="F11" s="30" t="n">
        <f aca="false">D11*E11</f>
        <v>661.69</v>
      </c>
      <c r="G11" s="31" t="n">
        <v>0.08</v>
      </c>
      <c r="H11" s="32" t="n">
        <f aca="false">E11*G11+E11</f>
        <v>714.6252</v>
      </c>
      <c r="I11" s="30" t="n">
        <f aca="false">F11*G11+F11</f>
        <v>714.6252</v>
      </c>
      <c r="J11" s="36" t="s">
        <v>26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</row>
    <row r="12" customFormat="false" ht="166.5" hidden="false" customHeight="true" outlineLevel="0" collapsed="false">
      <c r="A12" s="17" t="s">
        <v>27</v>
      </c>
      <c r="B12" s="27" t="s">
        <v>28</v>
      </c>
      <c r="C12" s="17" t="s">
        <v>16</v>
      </c>
      <c r="D12" s="28" t="n">
        <v>500</v>
      </c>
      <c r="E12" s="29" t="n">
        <v>5.21</v>
      </c>
      <c r="F12" s="30" t="n">
        <f aca="false">D12*E12</f>
        <v>2605</v>
      </c>
      <c r="G12" s="31" t="n">
        <v>0.08</v>
      </c>
      <c r="H12" s="32" t="n">
        <f aca="false">E12*G12+E12</f>
        <v>5.6268</v>
      </c>
      <c r="I12" s="30" t="n">
        <f aca="false">F12*G12+F12</f>
        <v>2813.4</v>
      </c>
      <c r="J12" s="36" t="s">
        <v>29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</row>
    <row r="13" customFormat="false" ht="165" hidden="false" customHeight="true" outlineLevel="0" collapsed="false">
      <c r="A13" s="17" t="s">
        <v>30</v>
      </c>
      <c r="B13" s="27" t="s">
        <v>31</v>
      </c>
      <c r="C13" s="17" t="s">
        <v>16</v>
      </c>
      <c r="D13" s="28" t="n">
        <v>500</v>
      </c>
      <c r="E13" s="29" t="n">
        <v>6.1</v>
      </c>
      <c r="F13" s="30" t="n">
        <f aca="false">D13*E13</f>
        <v>3050</v>
      </c>
      <c r="G13" s="31" t="n">
        <v>0.08</v>
      </c>
      <c r="H13" s="32" t="n">
        <f aca="false">E13*G13+E13</f>
        <v>6.588</v>
      </c>
      <c r="I13" s="30" t="n">
        <f aca="false">F13*G13+F13</f>
        <v>3294</v>
      </c>
      <c r="J13" s="36" t="s">
        <v>32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</row>
    <row r="14" customFormat="false" ht="179.25" hidden="false" customHeight="true" outlineLevel="0" collapsed="false">
      <c r="A14" s="17" t="s">
        <v>33</v>
      </c>
      <c r="B14" s="27" t="s">
        <v>34</v>
      </c>
      <c r="C14" s="17" t="s">
        <v>16</v>
      </c>
      <c r="D14" s="35" t="n">
        <v>1530</v>
      </c>
      <c r="E14" s="29" t="n">
        <v>4.08</v>
      </c>
      <c r="F14" s="30" t="n">
        <f aca="false">D14*E14</f>
        <v>6242.4</v>
      </c>
      <c r="G14" s="31" t="n">
        <v>0.08</v>
      </c>
      <c r="H14" s="32" t="n">
        <f aca="false">E14*G14+E14</f>
        <v>4.4064</v>
      </c>
      <c r="I14" s="30" t="n">
        <f aca="false">F14*G14+F14</f>
        <v>6741.792</v>
      </c>
      <c r="J14" s="36" t="s">
        <v>35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</row>
    <row r="15" customFormat="false" ht="36.75" hidden="false" customHeight="true" outlineLevel="0" collapsed="false">
      <c r="A15" s="17" t="s">
        <v>36</v>
      </c>
      <c r="B15" s="27" t="s">
        <v>37</v>
      </c>
      <c r="C15" s="17" t="s">
        <v>16</v>
      </c>
      <c r="D15" s="28" t="n">
        <v>2</v>
      </c>
      <c r="E15" s="29" t="n">
        <v>219.33</v>
      </c>
      <c r="F15" s="30" t="n">
        <f aca="false">D15*E15</f>
        <v>438.66</v>
      </c>
      <c r="G15" s="31" t="n">
        <v>0.08</v>
      </c>
      <c r="H15" s="32" t="n">
        <f aca="false">E15*G15+E15</f>
        <v>236.8764</v>
      </c>
      <c r="I15" s="30" t="n">
        <f aca="false">F15*G15+F15</f>
        <v>473.7528</v>
      </c>
      <c r="J15" s="36" t="s">
        <v>38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</row>
    <row r="16" customFormat="false" ht="48.75" hidden="false" customHeight="true" outlineLevel="0" collapsed="false">
      <c r="A16" s="37" t="s">
        <v>39</v>
      </c>
      <c r="B16" s="27" t="s">
        <v>40</v>
      </c>
      <c r="C16" s="37" t="s">
        <v>16</v>
      </c>
      <c r="D16" s="28" t="n">
        <v>5</v>
      </c>
      <c r="E16" s="29" t="n">
        <v>666.27</v>
      </c>
      <c r="F16" s="30" t="n">
        <f aca="false">D16*E16</f>
        <v>3331.35</v>
      </c>
      <c r="G16" s="31" t="n">
        <v>0.08</v>
      </c>
      <c r="H16" s="32" t="n">
        <f aca="false">E16*G16+E16</f>
        <v>719.5716</v>
      </c>
      <c r="I16" s="30" t="n">
        <f aca="false">F16*G16+F16</f>
        <v>3597.858</v>
      </c>
      <c r="J16" s="38" t="s">
        <v>41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</row>
    <row r="17" customFormat="false" ht="31.5" hidden="false" customHeight="true" outlineLevel="0" collapsed="false">
      <c r="A17" s="17" t="s">
        <v>42</v>
      </c>
      <c r="B17" s="27" t="s">
        <v>43</v>
      </c>
      <c r="C17" s="17" t="s">
        <v>16</v>
      </c>
      <c r="D17" s="28" t="n">
        <v>1</v>
      </c>
      <c r="E17" s="29" t="n">
        <v>838.66</v>
      </c>
      <c r="F17" s="30" t="n">
        <f aca="false">D17*E17</f>
        <v>838.66</v>
      </c>
      <c r="G17" s="31" t="n">
        <v>0.08</v>
      </c>
      <c r="H17" s="32" t="n">
        <f aca="false">E17*G17+E17</f>
        <v>905.7528</v>
      </c>
      <c r="I17" s="30" t="n">
        <f aca="false">F17*G17+F17</f>
        <v>905.7528</v>
      </c>
      <c r="J17" s="36" t="s">
        <v>44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</row>
    <row r="18" customFormat="false" ht="51" hidden="false" customHeight="true" outlineLevel="0" collapsed="false">
      <c r="A18" s="37" t="s">
        <v>45</v>
      </c>
      <c r="B18" s="27" t="s">
        <v>46</v>
      </c>
      <c r="C18" s="37" t="s">
        <v>16</v>
      </c>
      <c r="D18" s="28" t="n">
        <v>3</v>
      </c>
      <c r="E18" s="29" t="n">
        <v>659.13</v>
      </c>
      <c r="F18" s="30" t="n">
        <f aca="false">D18*E18</f>
        <v>1977.39</v>
      </c>
      <c r="G18" s="31" t="n">
        <v>0.08</v>
      </c>
      <c r="H18" s="32" t="n">
        <f aca="false">E18*G18+E18</f>
        <v>711.8604</v>
      </c>
      <c r="I18" s="30" t="n">
        <f aca="false">F18*G18+F18</f>
        <v>2135.5812</v>
      </c>
      <c r="J18" s="38" t="s">
        <v>47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</row>
    <row r="19" customFormat="false" ht="50.25" hidden="false" customHeight="true" outlineLevel="0" collapsed="false">
      <c r="A19" s="17" t="s">
        <v>48</v>
      </c>
      <c r="B19" s="27" t="s">
        <v>49</v>
      </c>
      <c r="C19" s="17" t="s">
        <v>16</v>
      </c>
      <c r="D19" s="28" t="n">
        <v>7</v>
      </c>
      <c r="E19" s="29" t="n">
        <v>567.84</v>
      </c>
      <c r="F19" s="30" t="n">
        <f aca="false">D19*E19</f>
        <v>3974.88</v>
      </c>
      <c r="G19" s="31" t="n">
        <v>0.08</v>
      </c>
      <c r="H19" s="32" t="n">
        <f aca="false">E19*G19+E19</f>
        <v>613.2672</v>
      </c>
      <c r="I19" s="30" t="n">
        <f aca="false">F19*G19+F19</f>
        <v>4292.8704</v>
      </c>
      <c r="J19" s="36" t="s">
        <v>50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</row>
    <row r="20" customFormat="false" ht="45.75" hidden="false" customHeight="true" outlineLevel="0" collapsed="false">
      <c r="A20" s="37" t="s">
        <v>51</v>
      </c>
      <c r="B20" s="27" t="s">
        <v>52</v>
      </c>
      <c r="C20" s="37" t="s">
        <v>16</v>
      </c>
      <c r="D20" s="28" t="n">
        <v>1</v>
      </c>
      <c r="E20" s="29" t="n">
        <v>780.42</v>
      </c>
      <c r="F20" s="30" t="n">
        <f aca="false">D20*E20</f>
        <v>780.42</v>
      </c>
      <c r="G20" s="31" t="n">
        <v>0.08</v>
      </c>
      <c r="H20" s="32" t="n">
        <f aca="false">E20*G20+E20</f>
        <v>842.8536</v>
      </c>
      <c r="I20" s="30" t="n">
        <f aca="false">F20*G20+F20</f>
        <v>842.8536</v>
      </c>
      <c r="J20" s="36" t="s">
        <v>53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</row>
    <row r="21" customFormat="false" ht="33" hidden="false" customHeight="true" outlineLevel="0" collapsed="false">
      <c r="A21" s="37" t="s">
        <v>54</v>
      </c>
      <c r="B21" s="27" t="s">
        <v>55</v>
      </c>
      <c r="C21" s="37" t="s">
        <v>56</v>
      </c>
      <c r="D21" s="28" t="n">
        <v>8</v>
      </c>
      <c r="E21" s="29" t="n">
        <v>295.33</v>
      </c>
      <c r="F21" s="30" t="n">
        <f aca="false">D21*E21</f>
        <v>2362.64</v>
      </c>
      <c r="G21" s="31" t="n">
        <v>0.08</v>
      </c>
      <c r="H21" s="32" t="n">
        <f aca="false">E21*G21+E21</f>
        <v>318.9564</v>
      </c>
      <c r="I21" s="30" t="n">
        <f aca="false">F21*G21+F21</f>
        <v>2551.6512</v>
      </c>
      <c r="J21" s="38" t="s">
        <v>57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</row>
    <row r="22" s="23" customFormat="true" ht="36" hidden="false" customHeight="true" outlineLevel="0" collapsed="false">
      <c r="A22" s="37" t="s">
        <v>58</v>
      </c>
      <c r="B22" s="27" t="s">
        <v>59</v>
      </c>
      <c r="C22" s="37" t="s">
        <v>56</v>
      </c>
      <c r="D22" s="28" t="n">
        <v>21</v>
      </c>
      <c r="E22" s="29" t="n">
        <v>295.33</v>
      </c>
      <c r="F22" s="30" t="n">
        <f aca="false">D22*E22</f>
        <v>6201.93</v>
      </c>
      <c r="G22" s="31" t="n">
        <v>0.08</v>
      </c>
      <c r="H22" s="32" t="n">
        <f aca="false">E22*G22+E22</f>
        <v>318.9564</v>
      </c>
      <c r="I22" s="30" t="n">
        <f aca="false">F22*G22+F22</f>
        <v>6698.0844</v>
      </c>
      <c r="J22" s="36" t="s">
        <v>60</v>
      </c>
    </row>
    <row r="23" customFormat="false" ht="33.75" hidden="false" customHeight="true" outlineLevel="0" collapsed="false">
      <c r="A23" s="37" t="s">
        <v>61</v>
      </c>
      <c r="B23" s="27" t="s">
        <v>62</v>
      </c>
      <c r="C23" s="37" t="s">
        <v>16</v>
      </c>
      <c r="D23" s="28" t="n">
        <v>5</v>
      </c>
      <c r="E23" s="29" t="n">
        <v>223.91</v>
      </c>
      <c r="F23" s="30" t="n">
        <f aca="false">D23*E23</f>
        <v>1119.55</v>
      </c>
      <c r="G23" s="31" t="n">
        <v>0.08</v>
      </c>
      <c r="H23" s="32" t="n">
        <f aca="false">E23*G23+E23</f>
        <v>241.8228</v>
      </c>
      <c r="I23" s="30" t="n">
        <f aca="false">F23*G23+F23</f>
        <v>1209.114</v>
      </c>
      <c r="J23" s="38" t="s">
        <v>63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</row>
    <row r="24" s="39" customFormat="true" ht="49.5" hidden="false" customHeight="true" outlineLevel="0" collapsed="false">
      <c r="A24" s="37" t="s">
        <v>64</v>
      </c>
      <c r="B24" s="27" t="s">
        <v>65</v>
      </c>
      <c r="C24" s="37" t="s">
        <v>56</v>
      </c>
      <c r="D24" s="28" t="n">
        <v>5</v>
      </c>
      <c r="E24" s="29" t="n">
        <v>162.24</v>
      </c>
      <c r="F24" s="30" t="n">
        <f aca="false">D24*E24</f>
        <v>811.2</v>
      </c>
      <c r="G24" s="31" t="n">
        <v>0.08</v>
      </c>
      <c r="H24" s="32" t="n">
        <f aca="false">E24*G24+E24</f>
        <v>175.2192</v>
      </c>
      <c r="I24" s="30" t="n">
        <f aca="false">F24*G24+F24</f>
        <v>876.096</v>
      </c>
      <c r="J24" s="36" t="s">
        <v>66</v>
      </c>
    </row>
    <row r="25" customFormat="false" ht="33" hidden="false" customHeight="true" outlineLevel="0" collapsed="false">
      <c r="A25" s="37" t="s">
        <v>67</v>
      </c>
      <c r="B25" s="27" t="s">
        <v>68</v>
      </c>
      <c r="C25" s="37" t="s">
        <v>16</v>
      </c>
      <c r="D25" s="28" t="n">
        <v>23</v>
      </c>
      <c r="E25" s="29" t="n">
        <v>393.17</v>
      </c>
      <c r="F25" s="30" t="n">
        <f aca="false">D25*E25</f>
        <v>9042.91</v>
      </c>
      <c r="G25" s="31" t="n">
        <v>0.08</v>
      </c>
      <c r="H25" s="32" t="n">
        <f aca="false">E25*G25+E25</f>
        <v>424.6236</v>
      </c>
      <c r="I25" s="30" t="n">
        <f aca="false">F25*G25+F25</f>
        <v>9766.3428</v>
      </c>
      <c r="J25" s="36" t="s">
        <v>69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</row>
    <row r="26" s="40" customFormat="true" ht="129" hidden="false" customHeight="true" outlineLevel="0" collapsed="false">
      <c r="A26" s="37" t="s">
        <v>70</v>
      </c>
      <c r="B26" s="27" t="s">
        <v>71</v>
      </c>
      <c r="C26" s="37" t="s">
        <v>16</v>
      </c>
      <c r="D26" s="28" t="n">
        <v>1</v>
      </c>
      <c r="E26" s="29" t="n">
        <v>168.48</v>
      </c>
      <c r="F26" s="30" t="n">
        <f aca="false">D26*E26</f>
        <v>168.48</v>
      </c>
      <c r="G26" s="31" t="n">
        <v>0.08</v>
      </c>
      <c r="H26" s="32" t="n">
        <f aca="false">E26*G26+E26</f>
        <v>181.9584</v>
      </c>
      <c r="I26" s="30" t="n">
        <f aca="false">F26*G26+F26</f>
        <v>181.9584</v>
      </c>
      <c r="J26" s="36" t="s">
        <v>72</v>
      </c>
    </row>
    <row r="27" customFormat="false" ht="37.75" hidden="false" customHeight="true" outlineLevel="0" collapsed="false">
      <c r="A27" s="17" t="s">
        <v>73</v>
      </c>
      <c r="B27" s="27" t="s">
        <v>74</v>
      </c>
      <c r="C27" s="17" t="s">
        <v>16</v>
      </c>
      <c r="D27" s="28" t="n">
        <v>10</v>
      </c>
      <c r="E27" s="29" t="n">
        <v>604.09</v>
      </c>
      <c r="F27" s="30" t="n">
        <f aca="false">D27*E27</f>
        <v>6040.9</v>
      </c>
      <c r="G27" s="31" t="n">
        <v>0.08</v>
      </c>
      <c r="H27" s="32" t="n">
        <f aca="false">E27*G27+E27</f>
        <v>652.4172</v>
      </c>
      <c r="I27" s="30" t="n">
        <f aca="false">F27*G27+F27</f>
        <v>6524.172</v>
      </c>
      <c r="J27" s="36" t="s">
        <v>75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10"/>
      <c r="GG27" s="10"/>
      <c r="GH27" s="10"/>
      <c r="GI27" s="10"/>
      <c r="GJ27" s="10"/>
      <c r="GK27" s="10"/>
      <c r="GL27" s="10"/>
      <c r="GM27" s="10"/>
      <c r="GN27" s="10"/>
      <c r="GO27" s="10"/>
    </row>
    <row r="28" customFormat="false" ht="39.5" hidden="false" customHeight="true" outlineLevel="0" collapsed="false">
      <c r="A28" s="17" t="s">
        <v>76</v>
      </c>
      <c r="B28" s="27" t="s">
        <v>77</v>
      </c>
      <c r="C28" s="17" t="s">
        <v>16</v>
      </c>
      <c r="D28" s="28" t="n">
        <v>6</v>
      </c>
      <c r="E28" s="29" t="n">
        <v>651.44</v>
      </c>
      <c r="F28" s="30" t="n">
        <f aca="false">D28*E28</f>
        <v>3908.64</v>
      </c>
      <c r="G28" s="31" t="n">
        <v>0.08</v>
      </c>
      <c r="H28" s="32" t="n">
        <f aca="false">E28*G28+E28</f>
        <v>703.5552</v>
      </c>
      <c r="I28" s="30" t="n">
        <f aca="false">F28*G28+F28</f>
        <v>4221.3312</v>
      </c>
      <c r="J28" s="36" t="s">
        <v>78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10"/>
      <c r="GG28" s="10"/>
      <c r="GH28" s="10"/>
      <c r="GI28" s="10"/>
      <c r="GJ28" s="10"/>
      <c r="GK28" s="10"/>
      <c r="GL28" s="10"/>
      <c r="GM28" s="10"/>
      <c r="GN28" s="10"/>
      <c r="GO28" s="10"/>
    </row>
    <row r="29" customFormat="false" ht="130.5" hidden="false" customHeight="true" outlineLevel="0" collapsed="false">
      <c r="A29" s="17" t="s">
        <v>79</v>
      </c>
      <c r="B29" s="27" t="s">
        <v>80</v>
      </c>
      <c r="C29" s="17" t="s">
        <v>16</v>
      </c>
      <c r="D29" s="28" t="n">
        <v>2</v>
      </c>
      <c r="E29" s="29" t="n">
        <v>168.48</v>
      </c>
      <c r="F29" s="30" t="n">
        <f aca="false">D29*E29</f>
        <v>336.96</v>
      </c>
      <c r="G29" s="31" t="n">
        <v>0.08</v>
      </c>
      <c r="H29" s="32" t="n">
        <f aca="false">E29*G29+E29</f>
        <v>181.9584</v>
      </c>
      <c r="I29" s="30" t="n">
        <f aca="false">F29*G29+F29</f>
        <v>363.9168</v>
      </c>
      <c r="J29" s="36" t="s">
        <v>81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10"/>
      <c r="GG29" s="10"/>
      <c r="GH29" s="10"/>
      <c r="GI29" s="10"/>
      <c r="GJ29" s="10"/>
      <c r="GK29" s="10"/>
      <c r="GL29" s="10"/>
      <c r="GM29" s="10"/>
      <c r="GN29" s="10"/>
      <c r="GO29" s="10"/>
    </row>
    <row r="30" customFormat="false" ht="51.75" hidden="false" customHeight="true" outlineLevel="0" collapsed="false">
      <c r="A30" s="17" t="s">
        <v>82</v>
      </c>
      <c r="B30" s="27" t="s">
        <v>83</v>
      </c>
      <c r="C30" s="17" t="s">
        <v>16</v>
      </c>
      <c r="D30" s="28" t="n">
        <v>15</v>
      </c>
      <c r="E30" s="29" t="n">
        <v>676.1</v>
      </c>
      <c r="F30" s="30" t="n">
        <f aca="false">D30*E30</f>
        <v>10141.5</v>
      </c>
      <c r="G30" s="31" t="n">
        <v>0.08</v>
      </c>
      <c r="H30" s="32" t="n">
        <f aca="false">E30*G30+E30</f>
        <v>730.188</v>
      </c>
      <c r="I30" s="30" t="n">
        <f aca="false">F30*G30+F30</f>
        <v>10952.82</v>
      </c>
      <c r="J30" s="36" t="s">
        <v>84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10"/>
      <c r="GG30" s="10"/>
      <c r="GH30" s="10"/>
      <c r="GI30" s="10"/>
      <c r="GJ30" s="10"/>
      <c r="GK30" s="10"/>
      <c r="GL30" s="10"/>
      <c r="GM30" s="10"/>
      <c r="GN30" s="10"/>
      <c r="GO30" s="10"/>
    </row>
    <row r="31" customFormat="false" ht="64.5" hidden="false" customHeight="true" outlineLevel="0" collapsed="false">
      <c r="A31" s="17" t="s">
        <v>85</v>
      </c>
      <c r="B31" s="27" t="s">
        <v>86</v>
      </c>
      <c r="C31" s="17" t="s">
        <v>16</v>
      </c>
      <c r="D31" s="28" t="n">
        <v>3</v>
      </c>
      <c r="E31" s="29" t="n">
        <v>234</v>
      </c>
      <c r="F31" s="30" t="n">
        <f aca="false">D31*E31</f>
        <v>702</v>
      </c>
      <c r="G31" s="31" t="n">
        <v>0.08</v>
      </c>
      <c r="H31" s="32" t="n">
        <f aca="false">E31*G31+E31</f>
        <v>252.72</v>
      </c>
      <c r="I31" s="30" t="n">
        <f aca="false">F31*G31+F31</f>
        <v>758.16</v>
      </c>
      <c r="J31" s="36" t="s">
        <v>87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10"/>
      <c r="GG31" s="10"/>
      <c r="GH31" s="10"/>
      <c r="GI31" s="10"/>
      <c r="GJ31" s="10"/>
      <c r="GK31" s="10"/>
      <c r="GL31" s="10"/>
      <c r="GM31" s="10"/>
      <c r="GN31" s="10"/>
      <c r="GO31" s="10"/>
    </row>
    <row r="32" customFormat="false" ht="52.5" hidden="false" customHeight="true" outlineLevel="0" collapsed="false">
      <c r="A32" s="17" t="s">
        <v>88</v>
      </c>
      <c r="B32" s="27" t="s">
        <v>89</v>
      </c>
      <c r="C32" s="17" t="s">
        <v>16</v>
      </c>
      <c r="D32" s="28" t="n">
        <v>28</v>
      </c>
      <c r="E32" s="29" t="n">
        <v>261.93</v>
      </c>
      <c r="F32" s="30" t="n">
        <f aca="false">D32*E32</f>
        <v>7334.04</v>
      </c>
      <c r="G32" s="31" t="n">
        <v>0.08</v>
      </c>
      <c r="H32" s="32" t="n">
        <f aca="false">E32*G32+E32</f>
        <v>282.8844</v>
      </c>
      <c r="I32" s="30" t="n">
        <f aca="false">F32*G32+F32</f>
        <v>7920.7632</v>
      </c>
      <c r="J32" s="36" t="s">
        <v>90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10"/>
      <c r="GG32" s="10"/>
      <c r="GH32" s="10"/>
      <c r="GI32" s="10"/>
      <c r="GJ32" s="10"/>
      <c r="GK32" s="10"/>
      <c r="GL32" s="10"/>
      <c r="GM32" s="10"/>
      <c r="GN32" s="10"/>
      <c r="GO32" s="10"/>
    </row>
    <row r="33" customFormat="false" ht="50.25" hidden="false" customHeight="true" outlineLevel="0" collapsed="false">
      <c r="A33" s="17" t="s">
        <v>91</v>
      </c>
      <c r="B33" s="27" t="s">
        <v>92</v>
      </c>
      <c r="C33" s="17" t="s">
        <v>16</v>
      </c>
      <c r="D33" s="28" t="n">
        <v>20</v>
      </c>
      <c r="E33" s="29" t="n">
        <v>258.29</v>
      </c>
      <c r="F33" s="30" t="n">
        <f aca="false">D33*E33</f>
        <v>5165.8</v>
      </c>
      <c r="G33" s="31" t="n">
        <v>0.08</v>
      </c>
      <c r="H33" s="32" t="n">
        <f aca="false">E33*G33+E33</f>
        <v>278.9532</v>
      </c>
      <c r="I33" s="30" t="n">
        <f aca="false">F33*G33+F33</f>
        <v>5579.064</v>
      </c>
      <c r="J33" s="36" t="s">
        <v>93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10"/>
      <c r="GG33" s="10"/>
      <c r="GH33" s="10"/>
      <c r="GI33" s="10"/>
      <c r="GJ33" s="10"/>
      <c r="GK33" s="10"/>
      <c r="GL33" s="10"/>
      <c r="GM33" s="10"/>
      <c r="GN33" s="10"/>
      <c r="GO33" s="10"/>
    </row>
    <row r="34" customFormat="false" ht="48.75" hidden="false" customHeight="true" outlineLevel="0" collapsed="false">
      <c r="A34" s="17" t="s">
        <v>94</v>
      </c>
      <c r="B34" s="27" t="s">
        <v>95</v>
      </c>
      <c r="C34" s="17" t="s">
        <v>16</v>
      </c>
      <c r="D34" s="28" t="n">
        <v>6</v>
      </c>
      <c r="E34" s="29" t="n">
        <v>287.76</v>
      </c>
      <c r="F34" s="30" t="n">
        <f aca="false">D34*E34</f>
        <v>1726.56</v>
      </c>
      <c r="G34" s="31" t="n">
        <v>0.08</v>
      </c>
      <c r="H34" s="32" t="n">
        <f aca="false">E34*G34+E34</f>
        <v>310.7808</v>
      </c>
      <c r="I34" s="30" t="n">
        <f aca="false">F34*G34+F34</f>
        <v>1864.6848</v>
      </c>
      <c r="J34" s="36" t="s">
        <v>96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10"/>
      <c r="GG34" s="10"/>
      <c r="GH34" s="10"/>
      <c r="GI34" s="10"/>
      <c r="GJ34" s="10"/>
      <c r="GK34" s="10"/>
      <c r="GL34" s="10"/>
      <c r="GM34" s="10"/>
      <c r="GN34" s="10"/>
      <c r="GO34" s="10"/>
    </row>
    <row r="35" customFormat="false" ht="30" hidden="false" customHeight="true" outlineLevel="0" collapsed="false">
      <c r="A35" s="17" t="s">
        <v>97</v>
      </c>
      <c r="B35" s="27" t="s">
        <v>98</v>
      </c>
      <c r="C35" s="17" t="s">
        <v>16</v>
      </c>
      <c r="D35" s="28" t="n">
        <v>30</v>
      </c>
      <c r="E35" s="29" t="n">
        <v>233.41</v>
      </c>
      <c r="F35" s="30" t="n">
        <f aca="false">D35*E35</f>
        <v>7002.3</v>
      </c>
      <c r="G35" s="31" t="n">
        <v>0.08</v>
      </c>
      <c r="H35" s="32" t="n">
        <f aca="false">E35*G35+E35</f>
        <v>252.0828</v>
      </c>
      <c r="I35" s="30" t="n">
        <f aca="false">F35*G35+F35</f>
        <v>7562.484</v>
      </c>
      <c r="J35" s="36" t="s">
        <v>99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10"/>
      <c r="GG35" s="10"/>
      <c r="GH35" s="10"/>
      <c r="GI35" s="10"/>
      <c r="GJ35" s="10"/>
      <c r="GK35" s="10"/>
      <c r="GL35" s="10"/>
      <c r="GM35" s="10"/>
      <c r="GN35" s="10"/>
      <c r="GO35" s="10"/>
    </row>
    <row r="36" customFormat="false" ht="30" hidden="false" customHeight="true" outlineLevel="0" collapsed="false">
      <c r="A36" s="17" t="s">
        <v>100</v>
      </c>
      <c r="B36" s="27" t="s">
        <v>101</v>
      </c>
      <c r="C36" s="17" t="s">
        <v>16</v>
      </c>
      <c r="D36" s="28" t="n">
        <v>5</v>
      </c>
      <c r="E36" s="29" t="n">
        <v>227.14</v>
      </c>
      <c r="F36" s="30" t="n">
        <f aca="false">D36*E36</f>
        <v>1135.7</v>
      </c>
      <c r="G36" s="31" t="n">
        <v>0.08</v>
      </c>
      <c r="H36" s="32" t="n">
        <f aca="false">E36*G36+E36</f>
        <v>245.3112</v>
      </c>
      <c r="I36" s="30" t="n">
        <f aca="false">F36*G36+F36</f>
        <v>1226.556</v>
      </c>
      <c r="J36" s="36" t="s">
        <v>102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10"/>
      <c r="GG36" s="10"/>
      <c r="GH36" s="10"/>
      <c r="GI36" s="10"/>
      <c r="GJ36" s="10"/>
      <c r="GK36" s="10"/>
      <c r="GL36" s="10"/>
      <c r="GM36" s="10"/>
      <c r="GN36" s="10"/>
      <c r="GO36" s="10"/>
    </row>
    <row r="37" customFormat="false" ht="35.25" hidden="false" customHeight="true" outlineLevel="0" collapsed="false">
      <c r="A37" s="17" t="s">
        <v>103</v>
      </c>
      <c r="B37" s="27" t="s">
        <v>104</v>
      </c>
      <c r="C37" s="17" t="s">
        <v>16</v>
      </c>
      <c r="D37" s="28" t="n">
        <v>3</v>
      </c>
      <c r="E37" s="29" t="n">
        <v>328.47</v>
      </c>
      <c r="F37" s="30" t="n">
        <f aca="false">D37*E37</f>
        <v>985.41</v>
      </c>
      <c r="G37" s="31" t="n">
        <v>0.08</v>
      </c>
      <c r="H37" s="32" t="n">
        <f aca="false">E37*G37+E37</f>
        <v>354.7476</v>
      </c>
      <c r="I37" s="30" t="n">
        <f aca="false">F37*G37+F37</f>
        <v>1064.2428</v>
      </c>
      <c r="J37" s="36" t="s">
        <v>105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10"/>
      <c r="GG37" s="10"/>
      <c r="GH37" s="10"/>
      <c r="GI37" s="10"/>
      <c r="GJ37" s="10"/>
      <c r="GK37" s="10"/>
      <c r="GL37" s="10"/>
      <c r="GM37" s="10"/>
      <c r="GN37" s="10"/>
      <c r="GO37" s="10"/>
    </row>
    <row r="38" customFormat="false" ht="45.75" hidden="false" customHeight="true" outlineLevel="0" collapsed="false">
      <c r="A38" s="17" t="s">
        <v>106</v>
      </c>
      <c r="B38" s="27" t="s">
        <v>107</v>
      </c>
      <c r="C38" s="17" t="s">
        <v>16</v>
      </c>
      <c r="D38" s="28" t="n">
        <v>10</v>
      </c>
      <c r="E38" s="29" t="n">
        <v>205.55</v>
      </c>
      <c r="F38" s="30" t="n">
        <f aca="false">D38*E38</f>
        <v>2055.5</v>
      </c>
      <c r="G38" s="31" t="n">
        <v>0.08</v>
      </c>
      <c r="H38" s="32" t="n">
        <f aca="false">E38*G38+E38</f>
        <v>221.994</v>
      </c>
      <c r="I38" s="30" t="n">
        <f aca="false">F38*G38+F38</f>
        <v>2219.94</v>
      </c>
      <c r="J38" s="36" t="s">
        <v>108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10"/>
      <c r="GG38" s="10"/>
      <c r="GH38" s="10"/>
      <c r="GI38" s="10"/>
      <c r="GJ38" s="10"/>
      <c r="GK38" s="10"/>
      <c r="GL38" s="10"/>
      <c r="GM38" s="10"/>
      <c r="GN38" s="10"/>
      <c r="GO38" s="10"/>
    </row>
    <row r="39" customFormat="false" ht="50.25" hidden="false" customHeight="true" outlineLevel="0" collapsed="false">
      <c r="A39" s="17" t="s">
        <v>109</v>
      </c>
      <c r="B39" s="27" t="s">
        <v>110</v>
      </c>
      <c r="C39" s="17" t="s">
        <v>16</v>
      </c>
      <c r="D39" s="28" t="n">
        <v>1</v>
      </c>
      <c r="E39" s="29" t="n">
        <v>227.07</v>
      </c>
      <c r="F39" s="30" t="n">
        <f aca="false">D39*E39</f>
        <v>227.07</v>
      </c>
      <c r="G39" s="31" t="n">
        <v>0.08</v>
      </c>
      <c r="H39" s="32" t="n">
        <f aca="false">E39*G39+E39</f>
        <v>245.2356</v>
      </c>
      <c r="I39" s="30" t="n">
        <f aca="false">F39*G39+F39</f>
        <v>245.2356</v>
      </c>
      <c r="J39" s="36" t="s">
        <v>111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10"/>
      <c r="GG39" s="10"/>
      <c r="GH39" s="10"/>
      <c r="GI39" s="10"/>
      <c r="GJ39" s="10"/>
      <c r="GK39" s="10"/>
      <c r="GL39" s="10"/>
      <c r="GM39" s="10"/>
      <c r="GN39" s="10"/>
      <c r="GO39" s="10"/>
    </row>
    <row r="40" customFormat="false" ht="47.25" hidden="false" customHeight="true" outlineLevel="0" collapsed="false">
      <c r="A40" s="17" t="s">
        <v>112</v>
      </c>
      <c r="B40" s="27" t="s">
        <v>113</v>
      </c>
      <c r="C40" s="17" t="s">
        <v>16</v>
      </c>
      <c r="D40" s="28" t="n">
        <v>8</v>
      </c>
      <c r="E40" s="29" t="n">
        <v>229.88</v>
      </c>
      <c r="F40" s="30" t="n">
        <f aca="false">D40*E40</f>
        <v>1839.04</v>
      </c>
      <c r="G40" s="31" t="n">
        <v>0.08</v>
      </c>
      <c r="H40" s="32" t="n">
        <f aca="false">E40*G40+E40</f>
        <v>248.2704</v>
      </c>
      <c r="I40" s="30" t="n">
        <f aca="false">F40*G40+F40</f>
        <v>1986.1632</v>
      </c>
      <c r="J40" s="36" t="s">
        <v>114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10"/>
      <c r="GG40" s="10"/>
      <c r="GH40" s="10"/>
      <c r="GI40" s="10"/>
      <c r="GJ40" s="10"/>
      <c r="GK40" s="10"/>
      <c r="GL40" s="10"/>
      <c r="GM40" s="10"/>
      <c r="GN40" s="10"/>
      <c r="GO40" s="10"/>
    </row>
    <row r="41" customFormat="false" ht="48" hidden="false" customHeight="true" outlineLevel="0" collapsed="false">
      <c r="A41" s="17" t="s">
        <v>115</v>
      </c>
      <c r="B41" s="27" t="s">
        <v>116</v>
      </c>
      <c r="C41" s="17" t="s">
        <v>16</v>
      </c>
      <c r="D41" s="28" t="n">
        <v>3</v>
      </c>
      <c r="E41" s="29" t="n">
        <v>223.12</v>
      </c>
      <c r="F41" s="30" t="n">
        <f aca="false">D41*E41</f>
        <v>669.36</v>
      </c>
      <c r="G41" s="31" t="n">
        <v>0.08</v>
      </c>
      <c r="H41" s="32" t="n">
        <f aca="false">E41*G41+E41</f>
        <v>240.9696</v>
      </c>
      <c r="I41" s="30" t="n">
        <f aca="false">F41*G41+F41</f>
        <v>722.9088</v>
      </c>
      <c r="J41" s="36" t="s">
        <v>117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10"/>
      <c r="GG41" s="10"/>
      <c r="GH41" s="10"/>
      <c r="GI41" s="10"/>
      <c r="GJ41" s="10"/>
      <c r="GK41" s="10"/>
      <c r="GL41" s="10"/>
      <c r="GM41" s="10"/>
      <c r="GN41" s="10"/>
      <c r="GO41" s="10"/>
    </row>
    <row r="42" customFormat="false" ht="30" hidden="false" customHeight="true" outlineLevel="0" collapsed="false">
      <c r="A42" s="17" t="s">
        <v>118</v>
      </c>
      <c r="B42" s="27" t="s">
        <v>119</v>
      </c>
      <c r="C42" s="17" t="s">
        <v>16</v>
      </c>
      <c r="D42" s="28" t="n">
        <v>3</v>
      </c>
      <c r="E42" s="29" t="n">
        <v>257.26</v>
      </c>
      <c r="F42" s="30" t="n">
        <f aca="false">D42*E42</f>
        <v>771.78</v>
      </c>
      <c r="G42" s="31" t="n">
        <v>0.08</v>
      </c>
      <c r="H42" s="32" t="n">
        <f aca="false">E42*G42+E42</f>
        <v>277.8408</v>
      </c>
      <c r="I42" s="30" t="n">
        <f aca="false">F42*G42+F42</f>
        <v>833.5224</v>
      </c>
      <c r="J42" s="36" t="s">
        <v>120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10"/>
      <c r="GG42" s="10"/>
      <c r="GH42" s="10"/>
      <c r="GI42" s="10"/>
      <c r="GJ42" s="10"/>
      <c r="GK42" s="10"/>
      <c r="GL42" s="10"/>
      <c r="GM42" s="10"/>
      <c r="GN42" s="10"/>
      <c r="GO42" s="10"/>
    </row>
    <row r="43" customFormat="false" ht="42" hidden="false" customHeight="true" outlineLevel="0" collapsed="false">
      <c r="A43" s="17" t="s">
        <v>121</v>
      </c>
      <c r="B43" s="27" t="s">
        <v>122</v>
      </c>
      <c r="C43" s="17" t="s">
        <v>16</v>
      </c>
      <c r="D43" s="28" t="n">
        <v>20</v>
      </c>
      <c r="E43" s="29" t="n">
        <v>213.36</v>
      </c>
      <c r="F43" s="30" t="n">
        <f aca="false">D43*E43</f>
        <v>4267.2</v>
      </c>
      <c r="G43" s="31" t="n">
        <v>0.08</v>
      </c>
      <c r="H43" s="32" t="n">
        <f aca="false">E43*G43+E43</f>
        <v>230.4288</v>
      </c>
      <c r="I43" s="30" t="n">
        <f aca="false">F43*G43+F43</f>
        <v>4608.576</v>
      </c>
      <c r="J43" s="36" t="s">
        <v>123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10"/>
      <c r="GG43" s="10"/>
      <c r="GH43" s="10"/>
      <c r="GI43" s="10"/>
      <c r="GJ43" s="10"/>
      <c r="GK43" s="10"/>
      <c r="GL43" s="10"/>
      <c r="GM43" s="10"/>
      <c r="GN43" s="10"/>
      <c r="GO43" s="10"/>
    </row>
    <row r="44" customFormat="false" ht="48" hidden="false" customHeight="true" outlineLevel="0" collapsed="false">
      <c r="A44" s="17" t="s">
        <v>124</v>
      </c>
      <c r="B44" s="27" t="s">
        <v>125</v>
      </c>
      <c r="C44" s="17" t="s">
        <v>16</v>
      </c>
      <c r="D44" s="28" t="n">
        <v>3</v>
      </c>
      <c r="E44" s="29" t="n">
        <v>213.33</v>
      </c>
      <c r="F44" s="30" t="n">
        <f aca="false">D44*E44</f>
        <v>639.99</v>
      </c>
      <c r="G44" s="31" t="n">
        <v>0.08</v>
      </c>
      <c r="H44" s="32" t="n">
        <f aca="false">E44*G44+E44</f>
        <v>230.3964</v>
      </c>
      <c r="I44" s="30" t="n">
        <f aca="false">F44*G44+F44</f>
        <v>691.1892</v>
      </c>
      <c r="J44" s="36" t="s">
        <v>126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10"/>
      <c r="GG44" s="10"/>
      <c r="GH44" s="10"/>
      <c r="GI44" s="10"/>
      <c r="GJ44" s="10"/>
      <c r="GK44" s="10"/>
      <c r="GL44" s="10"/>
      <c r="GM44" s="10"/>
      <c r="GN44" s="10"/>
      <c r="GO44" s="10"/>
    </row>
    <row r="45" customFormat="false" ht="65.25" hidden="false" customHeight="true" outlineLevel="0" collapsed="false">
      <c r="A45" s="17" t="s">
        <v>127</v>
      </c>
      <c r="B45" s="27" t="s">
        <v>128</v>
      </c>
      <c r="C45" s="17" t="s">
        <v>16</v>
      </c>
      <c r="D45" s="28" t="n">
        <v>30</v>
      </c>
      <c r="E45" s="29" t="n">
        <v>213.13</v>
      </c>
      <c r="F45" s="30" t="n">
        <f aca="false">D45*E45</f>
        <v>6393.9</v>
      </c>
      <c r="G45" s="31" t="n">
        <v>0.08</v>
      </c>
      <c r="H45" s="32" t="n">
        <f aca="false">E45*G45+E45</f>
        <v>230.1804</v>
      </c>
      <c r="I45" s="30" t="n">
        <f aca="false">F45*G45+F45</f>
        <v>6905.412</v>
      </c>
      <c r="J45" s="36" t="s">
        <v>129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10"/>
      <c r="GG45" s="10"/>
      <c r="GH45" s="10"/>
      <c r="GI45" s="10"/>
      <c r="GJ45" s="10"/>
      <c r="GK45" s="10"/>
      <c r="GL45" s="10"/>
      <c r="GM45" s="10"/>
      <c r="GN45" s="10"/>
      <c r="GO45" s="10"/>
    </row>
    <row r="46" customFormat="false" ht="65.25" hidden="false" customHeight="true" outlineLevel="0" collapsed="false">
      <c r="A46" s="17" t="s">
        <v>130</v>
      </c>
      <c r="B46" s="27" t="s">
        <v>131</v>
      </c>
      <c r="C46" s="17" t="s">
        <v>16</v>
      </c>
      <c r="D46" s="28" t="n">
        <v>4</v>
      </c>
      <c r="E46" s="29" t="n">
        <v>2335.09</v>
      </c>
      <c r="F46" s="30" t="n">
        <f aca="false">D46*E46</f>
        <v>9340.36</v>
      </c>
      <c r="G46" s="31" t="n">
        <v>0.08</v>
      </c>
      <c r="H46" s="32" t="n">
        <f aca="false">E46*G46+E46</f>
        <v>2521.8972</v>
      </c>
      <c r="I46" s="30" t="n">
        <f aca="false">F46*G46+F46</f>
        <v>10087.5888</v>
      </c>
      <c r="J46" s="36" t="s">
        <v>132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10"/>
      <c r="GG46" s="10"/>
      <c r="GH46" s="10"/>
      <c r="GI46" s="10"/>
      <c r="GJ46" s="10"/>
      <c r="GK46" s="10"/>
      <c r="GL46" s="10"/>
      <c r="GM46" s="10"/>
      <c r="GN46" s="10"/>
      <c r="GO46" s="10"/>
    </row>
    <row r="47" customFormat="false" ht="33" hidden="false" customHeight="true" outlineLevel="0" collapsed="false">
      <c r="A47" s="17" t="s">
        <v>133</v>
      </c>
      <c r="B47" s="27" t="s">
        <v>134</v>
      </c>
      <c r="C47" s="17" t="s">
        <v>16</v>
      </c>
      <c r="D47" s="28" t="n">
        <v>5</v>
      </c>
      <c r="E47" s="29" t="n">
        <v>2888.7</v>
      </c>
      <c r="F47" s="30" t="n">
        <f aca="false">D47*E47</f>
        <v>14443.5</v>
      </c>
      <c r="G47" s="31" t="n">
        <v>0.08</v>
      </c>
      <c r="H47" s="32" t="n">
        <f aca="false">E47*G47+E47</f>
        <v>3119.796</v>
      </c>
      <c r="I47" s="30" t="n">
        <f aca="false">F47*G47+F47</f>
        <v>15598.98</v>
      </c>
      <c r="J47" s="36" t="s">
        <v>135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10"/>
      <c r="GG47" s="10"/>
      <c r="GH47" s="10"/>
      <c r="GI47" s="10"/>
      <c r="GJ47" s="10"/>
      <c r="GK47" s="10"/>
      <c r="GL47" s="10"/>
      <c r="GM47" s="10"/>
      <c r="GN47" s="10"/>
      <c r="GO47" s="10"/>
    </row>
    <row r="48" customFormat="false" ht="60" hidden="false" customHeight="true" outlineLevel="0" collapsed="false">
      <c r="A48" s="17" t="s">
        <v>136</v>
      </c>
      <c r="B48" s="27" t="s">
        <v>137</v>
      </c>
      <c r="C48" s="17" t="s">
        <v>16</v>
      </c>
      <c r="D48" s="28" t="n">
        <v>4</v>
      </c>
      <c r="E48" s="29" t="n">
        <v>2238.41</v>
      </c>
      <c r="F48" s="30" t="n">
        <f aca="false">D48*E48</f>
        <v>8953.64</v>
      </c>
      <c r="G48" s="31" t="n">
        <v>0.08</v>
      </c>
      <c r="H48" s="32" t="n">
        <f aca="false">E48*G48+E48</f>
        <v>2417.4828</v>
      </c>
      <c r="I48" s="30" t="n">
        <f aca="false">F48*G48+F48</f>
        <v>9669.9312</v>
      </c>
      <c r="J48" s="36" t="s">
        <v>138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10"/>
      <c r="GG48" s="10"/>
      <c r="GH48" s="10"/>
      <c r="GI48" s="10"/>
      <c r="GJ48" s="10"/>
      <c r="GK48" s="10"/>
      <c r="GL48" s="10"/>
      <c r="GM48" s="10"/>
      <c r="GN48" s="10"/>
      <c r="GO48" s="10"/>
    </row>
    <row r="49" customFormat="false" ht="60.75" hidden="false" customHeight="true" outlineLevel="0" collapsed="false">
      <c r="A49" s="17" t="s">
        <v>139</v>
      </c>
      <c r="B49" s="27" t="s">
        <v>140</v>
      </c>
      <c r="C49" s="17" t="s">
        <v>16</v>
      </c>
      <c r="D49" s="28" t="n">
        <v>17</v>
      </c>
      <c r="E49" s="29" t="n">
        <v>2036.32</v>
      </c>
      <c r="F49" s="30" t="n">
        <f aca="false">D49*E49</f>
        <v>34617.44</v>
      </c>
      <c r="G49" s="31" t="n">
        <v>0.08</v>
      </c>
      <c r="H49" s="32" t="n">
        <f aca="false">E49*G49+E49</f>
        <v>2199.2256</v>
      </c>
      <c r="I49" s="30" t="n">
        <f aca="false">F49*G49+F49</f>
        <v>37386.8352</v>
      </c>
      <c r="J49" s="36" t="s">
        <v>141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10"/>
      <c r="GG49" s="10"/>
      <c r="GH49" s="10"/>
      <c r="GI49" s="10"/>
      <c r="GJ49" s="10"/>
      <c r="GK49" s="10"/>
      <c r="GL49" s="10"/>
      <c r="GM49" s="10"/>
      <c r="GN49" s="10"/>
      <c r="GO49" s="10"/>
    </row>
    <row r="50" customFormat="false" ht="50.9" hidden="false" customHeight="true" outlineLevel="0" collapsed="false">
      <c r="A50" s="17" t="s">
        <v>142</v>
      </c>
      <c r="B50" s="27" t="s">
        <v>143</v>
      </c>
      <c r="C50" s="17" t="s">
        <v>16</v>
      </c>
      <c r="D50" s="28" t="n">
        <v>1</v>
      </c>
      <c r="E50" s="29" t="n">
        <v>3748.6</v>
      </c>
      <c r="F50" s="30" t="n">
        <f aca="false">D50*E50</f>
        <v>3748.6</v>
      </c>
      <c r="G50" s="31" t="n">
        <v>0.08</v>
      </c>
      <c r="H50" s="32" t="n">
        <f aca="false">E50*G50+E50</f>
        <v>4048.488</v>
      </c>
      <c r="I50" s="30" t="n">
        <f aca="false">F50*G50+F50</f>
        <v>4048.488</v>
      </c>
      <c r="J50" s="36" t="s">
        <v>144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10"/>
      <c r="GG50" s="10"/>
      <c r="GH50" s="10"/>
      <c r="GI50" s="10"/>
      <c r="GJ50" s="10"/>
      <c r="GK50" s="10"/>
      <c r="GL50" s="10"/>
      <c r="GM50" s="10"/>
      <c r="GN50" s="10"/>
      <c r="GO50" s="10"/>
    </row>
    <row r="51" customFormat="false" ht="80.25" hidden="false" customHeight="true" outlineLevel="0" collapsed="false">
      <c r="A51" s="17" t="s">
        <v>145</v>
      </c>
      <c r="B51" s="27" t="s">
        <v>146</v>
      </c>
      <c r="C51" s="17" t="s">
        <v>16</v>
      </c>
      <c r="D51" s="28" t="n">
        <v>9</v>
      </c>
      <c r="E51" s="29" t="n">
        <v>2103.59</v>
      </c>
      <c r="F51" s="30" t="n">
        <f aca="false">D51*E51</f>
        <v>18932.31</v>
      </c>
      <c r="G51" s="31" t="n">
        <v>0.08</v>
      </c>
      <c r="H51" s="32" t="n">
        <f aca="false">E51*G51+E51</f>
        <v>2271.8772</v>
      </c>
      <c r="I51" s="30" t="n">
        <f aca="false">F51*G51+F51</f>
        <v>20446.8948</v>
      </c>
      <c r="J51" s="38" t="s">
        <v>147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10"/>
      <c r="GG51" s="10"/>
      <c r="GH51" s="10"/>
      <c r="GI51" s="10"/>
      <c r="GJ51" s="10"/>
      <c r="GK51" s="10"/>
      <c r="GL51" s="10"/>
      <c r="GM51" s="10"/>
      <c r="GN51" s="10"/>
      <c r="GO51" s="10"/>
    </row>
    <row r="52" customFormat="false" ht="49.15" hidden="false" customHeight="true" outlineLevel="0" collapsed="false">
      <c r="A52" s="17" t="s">
        <v>148</v>
      </c>
      <c r="B52" s="27" t="s">
        <v>149</v>
      </c>
      <c r="C52" s="17" t="s">
        <v>16</v>
      </c>
      <c r="D52" s="28" t="n">
        <v>9</v>
      </c>
      <c r="E52" s="29" t="n">
        <v>734.45</v>
      </c>
      <c r="F52" s="30" t="n">
        <f aca="false">D52*E52</f>
        <v>6610.05</v>
      </c>
      <c r="G52" s="31" t="n">
        <v>0.08</v>
      </c>
      <c r="H52" s="32" t="n">
        <f aca="false">E52*G52+E52</f>
        <v>793.206</v>
      </c>
      <c r="I52" s="30" t="n">
        <f aca="false">F52*G52+F52</f>
        <v>7138.854</v>
      </c>
      <c r="J52" s="36" t="s">
        <v>150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10"/>
      <c r="GG52" s="10"/>
      <c r="GH52" s="10"/>
      <c r="GI52" s="10"/>
      <c r="GJ52" s="10"/>
      <c r="GK52" s="10"/>
      <c r="GL52" s="10"/>
      <c r="GM52" s="10"/>
      <c r="GN52" s="10"/>
      <c r="GO52" s="10"/>
    </row>
    <row r="53" customFormat="false" ht="46.5" hidden="false" customHeight="true" outlineLevel="0" collapsed="false">
      <c r="A53" s="17" t="s">
        <v>151</v>
      </c>
      <c r="B53" s="27" t="s">
        <v>152</v>
      </c>
      <c r="C53" s="17" t="s">
        <v>16</v>
      </c>
      <c r="D53" s="28" t="n">
        <v>2</v>
      </c>
      <c r="E53" s="29" t="n">
        <v>2900.04</v>
      </c>
      <c r="F53" s="30" t="n">
        <f aca="false">D53*E53</f>
        <v>5800.08</v>
      </c>
      <c r="G53" s="31" t="n">
        <v>0.08</v>
      </c>
      <c r="H53" s="32" t="n">
        <f aca="false">E53*G53+E53</f>
        <v>3132.0432</v>
      </c>
      <c r="I53" s="30" t="n">
        <f aca="false">F53*G53+F53</f>
        <v>6264.0864</v>
      </c>
      <c r="J53" s="36" t="s">
        <v>153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10"/>
      <c r="GG53" s="10"/>
      <c r="GH53" s="10"/>
      <c r="GI53" s="10"/>
      <c r="GJ53" s="10"/>
      <c r="GK53" s="10"/>
      <c r="GL53" s="10"/>
      <c r="GM53" s="10"/>
      <c r="GN53" s="10"/>
      <c r="GO53" s="10"/>
    </row>
    <row r="54" customFormat="false" ht="28.5" hidden="false" customHeight="true" outlineLevel="0" collapsed="false">
      <c r="A54" s="17" t="s">
        <v>154</v>
      </c>
      <c r="B54" s="27" t="s">
        <v>155</v>
      </c>
      <c r="C54" s="17" t="s">
        <v>16</v>
      </c>
      <c r="D54" s="28" t="n">
        <v>2</v>
      </c>
      <c r="E54" s="29" t="n">
        <v>293.93</v>
      </c>
      <c r="F54" s="30" t="n">
        <f aca="false">D54*E54</f>
        <v>587.86</v>
      </c>
      <c r="G54" s="31" t="n">
        <v>0.08</v>
      </c>
      <c r="H54" s="32" t="n">
        <f aca="false">E54*G54+E54</f>
        <v>317.4444</v>
      </c>
      <c r="I54" s="30" t="n">
        <f aca="false">F54*G54+F54</f>
        <v>634.8888</v>
      </c>
      <c r="J54" s="36" t="s">
        <v>156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10"/>
      <c r="GG54" s="10"/>
      <c r="GH54" s="10"/>
      <c r="GI54" s="10"/>
      <c r="GJ54" s="10"/>
      <c r="GK54" s="10"/>
      <c r="GL54" s="10"/>
      <c r="GM54" s="10"/>
      <c r="GN54" s="10"/>
      <c r="GO54" s="10"/>
    </row>
    <row r="55" customFormat="false" ht="28.5" hidden="false" customHeight="true" outlineLevel="0" collapsed="false">
      <c r="A55" s="17" t="s">
        <v>157</v>
      </c>
      <c r="B55" s="27" t="s">
        <v>158</v>
      </c>
      <c r="C55" s="17" t="s">
        <v>16</v>
      </c>
      <c r="D55" s="28" t="n">
        <v>8</v>
      </c>
      <c r="E55" s="29" t="n">
        <v>274.36</v>
      </c>
      <c r="F55" s="30" t="n">
        <f aca="false">D55*E55</f>
        <v>2194.88</v>
      </c>
      <c r="G55" s="31" t="n">
        <v>0.08</v>
      </c>
      <c r="H55" s="32" t="n">
        <f aca="false">E55*G55+E55</f>
        <v>296.3088</v>
      </c>
      <c r="I55" s="30" t="n">
        <f aca="false">F55*G55+F55</f>
        <v>2370.4704</v>
      </c>
      <c r="J55" s="36" t="s">
        <v>159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10"/>
      <c r="GG55" s="10"/>
      <c r="GH55" s="10"/>
      <c r="GI55" s="10"/>
      <c r="GJ55" s="10"/>
      <c r="GK55" s="10"/>
      <c r="GL55" s="10"/>
      <c r="GM55" s="10"/>
      <c r="GN55" s="10"/>
      <c r="GO55" s="10"/>
    </row>
    <row r="56" customFormat="false" ht="28.5" hidden="false" customHeight="true" outlineLevel="0" collapsed="false">
      <c r="A56" s="17" t="s">
        <v>160</v>
      </c>
      <c r="B56" s="27" t="s">
        <v>161</v>
      </c>
      <c r="C56" s="17" t="s">
        <v>16</v>
      </c>
      <c r="D56" s="28" t="n">
        <v>6</v>
      </c>
      <c r="E56" s="29" t="n">
        <v>1630.72</v>
      </c>
      <c r="F56" s="30" t="n">
        <f aca="false">D56*E56</f>
        <v>9784.32</v>
      </c>
      <c r="G56" s="31" t="n">
        <v>0.08</v>
      </c>
      <c r="H56" s="32" t="n">
        <f aca="false">E56*G56+E56</f>
        <v>1761.1776</v>
      </c>
      <c r="I56" s="30" t="n">
        <f aca="false">F56*G56+F56</f>
        <v>10567.0656</v>
      </c>
      <c r="J56" s="36" t="s">
        <v>162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10"/>
      <c r="GG56" s="10"/>
      <c r="GH56" s="10"/>
      <c r="GI56" s="10"/>
      <c r="GJ56" s="10"/>
      <c r="GK56" s="10"/>
      <c r="GL56" s="10"/>
      <c r="GM56" s="10"/>
      <c r="GN56" s="10"/>
      <c r="GO56" s="10"/>
    </row>
    <row r="57" customFormat="false" ht="31.5" hidden="false" customHeight="true" outlineLevel="0" collapsed="false">
      <c r="A57" s="17" t="s">
        <v>163</v>
      </c>
      <c r="B57" s="27" t="s">
        <v>164</v>
      </c>
      <c r="C57" s="17" t="s">
        <v>16</v>
      </c>
      <c r="D57" s="28" t="n">
        <v>8</v>
      </c>
      <c r="E57" s="29" t="n">
        <v>984.26</v>
      </c>
      <c r="F57" s="30" t="n">
        <f aca="false">D57*E57</f>
        <v>7874.08</v>
      </c>
      <c r="G57" s="31" t="n">
        <v>0.08</v>
      </c>
      <c r="H57" s="32" t="n">
        <f aca="false">E57*G57+E57</f>
        <v>1063.0008</v>
      </c>
      <c r="I57" s="30" t="n">
        <f aca="false">F57*G57+F57</f>
        <v>8504.0064</v>
      </c>
      <c r="J57" s="36" t="s">
        <v>165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10"/>
      <c r="GG57" s="10"/>
      <c r="GH57" s="10"/>
      <c r="GI57" s="10"/>
      <c r="GJ57" s="10"/>
      <c r="GK57" s="10"/>
      <c r="GL57" s="10"/>
      <c r="GM57" s="10"/>
      <c r="GN57" s="10"/>
      <c r="GO57" s="10"/>
    </row>
    <row r="58" customFormat="false" ht="33" hidden="false" customHeight="true" outlineLevel="0" collapsed="false">
      <c r="A58" s="17" t="s">
        <v>166</v>
      </c>
      <c r="B58" s="27" t="s">
        <v>167</v>
      </c>
      <c r="C58" s="17" t="s">
        <v>16</v>
      </c>
      <c r="D58" s="28" t="n">
        <v>11</v>
      </c>
      <c r="E58" s="29" t="n">
        <v>994.74</v>
      </c>
      <c r="F58" s="30" t="n">
        <f aca="false">D58*E58</f>
        <v>10942.14</v>
      </c>
      <c r="G58" s="31" t="n">
        <v>0.08</v>
      </c>
      <c r="H58" s="32" t="n">
        <f aca="false">E58*G58+E58</f>
        <v>1074.3192</v>
      </c>
      <c r="I58" s="30" t="n">
        <f aca="false">F58*G58+F58</f>
        <v>11817.5112</v>
      </c>
      <c r="J58" s="36" t="s">
        <v>168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10"/>
      <c r="GG58" s="10"/>
      <c r="GH58" s="10"/>
      <c r="GI58" s="10"/>
      <c r="GJ58" s="10"/>
      <c r="GK58" s="10"/>
      <c r="GL58" s="10"/>
      <c r="GM58" s="10"/>
      <c r="GN58" s="10"/>
      <c r="GO58" s="10"/>
    </row>
    <row r="59" customFormat="false" ht="33" hidden="false" customHeight="true" outlineLevel="0" collapsed="false">
      <c r="A59" s="17" t="s">
        <v>169</v>
      </c>
      <c r="B59" s="27" t="s">
        <v>170</v>
      </c>
      <c r="C59" s="17" t="s">
        <v>16</v>
      </c>
      <c r="D59" s="28" t="n">
        <v>3</v>
      </c>
      <c r="E59" s="29" t="n">
        <v>994.74</v>
      </c>
      <c r="F59" s="30" t="n">
        <f aca="false">D59*E59</f>
        <v>2984.22</v>
      </c>
      <c r="G59" s="31" t="n">
        <v>0.08</v>
      </c>
      <c r="H59" s="32" t="n">
        <f aca="false">E59*G59+E59</f>
        <v>1074.3192</v>
      </c>
      <c r="I59" s="30" t="n">
        <f aca="false">F59*G59+F59</f>
        <v>3222.9576</v>
      </c>
      <c r="J59" s="36" t="s">
        <v>171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10"/>
      <c r="GG59" s="10"/>
      <c r="GH59" s="10"/>
      <c r="GI59" s="10"/>
      <c r="GJ59" s="10"/>
      <c r="GK59" s="10"/>
      <c r="GL59" s="10"/>
      <c r="GM59" s="10"/>
      <c r="GN59" s="10"/>
      <c r="GO59" s="10"/>
    </row>
    <row r="60" customFormat="false" ht="36" hidden="false" customHeight="true" outlineLevel="0" collapsed="false">
      <c r="A60" s="17" t="s">
        <v>172</v>
      </c>
      <c r="B60" s="27" t="s">
        <v>173</v>
      </c>
      <c r="C60" s="17" t="s">
        <v>16</v>
      </c>
      <c r="D60" s="28" t="n">
        <v>5</v>
      </c>
      <c r="E60" s="29" t="n">
        <v>994.74</v>
      </c>
      <c r="F60" s="30" t="n">
        <f aca="false">D60*E60</f>
        <v>4973.7</v>
      </c>
      <c r="G60" s="31" t="n">
        <v>0.08</v>
      </c>
      <c r="H60" s="32" t="n">
        <f aca="false">E60*G60+E60</f>
        <v>1074.3192</v>
      </c>
      <c r="I60" s="30" t="n">
        <f aca="false">F60*G60+F60</f>
        <v>5371.596</v>
      </c>
      <c r="J60" s="36" t="s">
        <v>174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10"/>
      <c r="GG60" s="10"/>
      <c r="GH60" s="10"/>
      <c r="GI60" s="10"/>
      <c r="GJ60" s="10"/>
      <c r="GK60" s="10"/>
      <c r="GL60" s="10"/>
      <c r="GM60" s="10"/>
      <c r="GN60" s="10"/>
      <c r="GO60" s="10"/>
    </row>
    <row r="61" customFormat="false" ht="42" hidden="false" customHeight="true" outlineLevel="0" collapsed="false">
      <c r="A61" s="17" t="s">
        <v>175</v>
      </c>
      <c r="B61" s="27" t="s">
        <v>176</v>
      </c>
      <c r="C61" s="17" t="s">
        <v>16</v>
      </c>
      <c r="D61" s="28" t="n">
        <v>4</v>
      </c>
      <c r="E61" s="29" t="n">
        <v>1094.21</v>
      </c>
      <c r="F61" s="30" t="n">
        <f aca="false">D61*E61</f>
        <v>4376.84</v>
      </c>
      <c r="G61" s="31" t="n">
        <v>0.08</v>
      </c>
      <c r="H61" s="32" t="n">
        <f aca="false">E61*G61+E61</f>
        <v>1181.7468</v>
      </c>
      <c r="I61" s="30" t="n">
        <f aca="false">F61*G61+F61</f>
        <v>4726.9872</v>
      </c>
      <c r="J61" s="36" t="s">
        <v>177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10"/>
      <c r="GG61" s="10"/>
      <c r="GH61" s="10"/>
      <c r="GI61" s="10"/>
      <c r="GJ61" s="10"/>
      <c r="GK61" s="10"/>
      <c r="GL61" s="10"/>
      <c r="GM61" s="10"/>
      <c r="GN61" s="10"/>
      <c r="GO61" s="10"/>
    </row>
    <row r="62" customFormat="false" ht="48" hidden="false" customHeight="true" outlineLevel="0" collapsed="false">
      <c r="A62" s="17" t="s">
        <v>178</v>
      </c>
      <c r="B62" s="27" t="s">
        <v>179</v>
      </c>
      <c r="C62" s="17" t="s">
        <v>16</v>
      </c>
      <c r="D62" s="28" t="n">
        <v>4</v>
      </c>
      <c r="E62" s="29" t="n">
        <v>1492.11</v>
      </c>
      <c r="F62" s="30" t="n">
        <f aca="false">D62*E62</f>
        <v>5968.44</v>
      </c>
      <c r="G62" s="31" t="n">
        <v>0.08</v>
      </c>
      <c r="H62" s="32" t="n">
        <f aca="false">E62*G62+E62</f>
        <v>1611.4788</v>
      </c>
      <c r="I62" s="30" t="n">
        <f aca="false">F62*G62+F62</f>
        <v>6445.9152</v>
      </c>
      <c r="J62" s="36" t="s">
        <v>180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10"/>
      <c r="GG62" s="10"/>
      <c r="GH62" s="10"/>
      <c r="GI62" s="10"/>
      <c r="GJ62" s="10"/>
      <c r="GK62" s="10"/>
      <c r="GL62" s="10"/>
      <c r="GM62" s="10"/>
      <c r="GN62" s="10"/>
      <c r="GO62" s="10"/>
    </row>
    <row r="63" customFormat="false" ht="51" hidden="false" customHeight="true" outlineLevel="0" collapsed="false">
      <c r="A63" s="17" t="s">
        <v>181</v>
      </c>
      <c r="B63" s="27" t="s">
        <v>182</v>
      </c>
      <c r="C63" s="17" t="s">
        <v>16</v>
      </c>
      <c r="D63" s="28" t="n">
        <v>2</v>
      </c>
      <c r="E63" s="29" t="n">
        <v>1541.03</v>
      </c>
      <c r="F63" s="30" t="n">
        <f aca="false">D63*E63</f>
        <v>3082.06</v>
      </c>
      <c r="G63" s="31" t="n">
        <v>0.08</v>
      </c>
      <c r="H63" s="32" t="n">
        <f aca="false">E63*G63+E63</f>
        <v>1664.3124</v>
      </c>
      <c r="I63" s="30" t="n">
        <f aca="false">F63*G63+F63</f>
        <v>3328.6248</v>
      </c>
      <c r="J63" s="36" t="s">
        <v>183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10"/>
      <c r="GG63" s="10"/>
      <c r="GH63" s="10"/>
      <c r="GI63" s="10"/>
      <c r="GJ63" s="10"/>
      <c r="GK63" s="10"/>
      <c r="GL63" s="10"/>
      <c r="GM63" s="10"/>
      <c r="GN63" s="10"/>
      <c r="GO63" s="10"/>
    </row>
    <row r="64" customFormat="false" ht="33" hidden="false" customHeight="true" outlineLevel="0" collapsed="false">
      <c r="A64" s="17" t="s">
        <v>184</v>
      </c>
      <c r="B64" s="27" t="s">
        <v>185</v>
      </c>
      <c r="C64" s="17" t="s">
        <v>16</v>
      </c>
      <c r="D64" s="28" t="n">
        <v>4</v>
      </c>
      <c r="E64" s="29" t="n">
        <v>1532.88</v>
      </c>
      <c r="F64" s="30" t="n">
        <f aca="false">D64*E64</f>
        <v>6131.52</v>
      </c>
      <c r="G64" s="31" t="n">
        <v>0.08</v>
      </c>
      <c r="H64" s="32" t="n">
        <f aca="false">E64*G64+E64</f>
        <v>1655.5104</v>
      </c>
      <c r="I64" s="30" t="n">
        <f aca="false">F64*G64+F64</f>
        <v>6622.0416</v>
      </c>
      <c r="J64" s="36" t="s">
        <v>186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10"/>
      <c r="GG64" s="10"/>
      <c r="GH64" s="10"/>
      <c r="GI64" s="10"/>
      <c r="GJ64" s="10"/>
      <c r="GK64" s="10"/>
      <c r="GL64" s="10"/>
      <c r="GM64" s="10"/>
      <c r="GN64" s="10"/>
      <c r="GO64" s="10"/>
    </row>
    <row r="65" customFormat="false" ht="54" hidden="false" customHeight="true" outlineLevel="0" collapsed="false">
      <c r="A65" s="17" t="s">
        <v>187</v>
      </c>
      <c r="B65" s="27" t="s">
        <v>188</v>
      </c>
      <c r="C65" s="17" t="s">
        <v>16</v>
      </c>
      <c r="D65" s="28" t="n">
        <v>3</v>
      </c>
      <c r="E65" s="29" t="n">
        <v>322.07</v>
      </c>
      <c r="F65" s="30" t="n">
        <f aca="false">D65*E65</f>
        <v>966.21</v>
      </c>
      <c r="G65" s="31" t="n">
        <v>0.08</v>
      </c>
      <c r="H65" s="32" t="n">
        <f aca="false">E65*G65+E65</f>
        <v>347.8356</v>
      </c>
      <c r="I65" s="30" t="n">
        <f aca="false">F65*G65+F65</f>
        <v>1043.5068</v>
      </c>
      <c r="J65" s="36" t="s">
        <v>189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10"/>
      <c r="GG65" s="10"/>
      <c r="GH65" s="10"/>
      <c r="GI65" s="10"/>
      <c r="GJ65" s="10"/>
      <c r="GK65" s="10"/>
      <c r="GL65" s="10"/>
      <c r="GM65" s="10"/>
      <c r="GN65" s="10"/>
      <c r="GO65" s="10"/>
    </row>
    <row r="66" customFormat="false" ht="60.75" hidden="false" customHeight="true" outlineLevel="0" collapsed="false">
      <c r="A66" s="17" t="s">
        <v>190</v>
      </c>
      <c r="B66" s="27" t="s">
        <v>191</v>
      </c>
      <c r="C66" s="17" t="s">
        <v>16</v>
      </c>
      <c r="D66" s="28" t="n">
        <v>2</v>
      </c>
      <c r="E66" s="29" t="n">
        <v>978.78</v>
      </c>
      <c r="F66" s="30" t="n">
        <f aca="false">D66*E66</f>
        <v>1957.56</v>
      </c>
      <c r="G66" s="31" t="n">
        <v>0.08</v>
      </c>
      <c r="H66" s="32" t="n">
        <f aca="false">E66*G66+E66</f>
        <v>1057.0824</v>
      </c>
      <c r="I66" s="30" t="n">
        <f aca="false">F66*G66+F66</f>
        <v>2114.1648</v>
      </c>
      <c r="J66" s="36" t="s">
        <v>192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10"/>
      <c r="GG66" s="10"/>
      <c r="GH66" s="10"/>
      <c r="GI66" s="10"/>
      <c r="GJ66" s="10"/>
      <c r="GK66" s="10"/>
      <c r="GL66" s="10"/>
      <c r="GM66" s="10"/>
      <c r="GN66" s="10"/>
      <c r="GO66" s="10"/>
    </row>
    <row r="67" customFormat="false" ht="52.5" hidden="false" customHeight="true" outlineLevel="0" collapsed="false">
      <c r="A67" s="17" t="s">
        <v>193</v>
      </c>
      <c r="B67" s="27" t="s">
        <v>194</v>
      </c>
      <c r="C67" s="17" t="s">
        <v>56</v>
      </c>
      <c r="D67" s="28" t="n">
        <v>5</v>
      </c>
      <c r="E67" s="29" t="n">
        <v>4817.61</v>
      </c>
      <c r="F67" s="30" t="n">
        <f aca="false">D67*E67</f>
        <v>24088.05</v>
      </c>
      <c r="G67" s="31" t="n">
        <v>0.08</v>
      </c>
      <c r="H67" s="32" t="n">
        <f aca="false">E67*G67+E67</f>
        <v>5203.0188</v>
      </c>
      <c r="I67" s="30" t="n">
        <f aca="false">F67*G67+F67</f>
        <v>26015.094</v>
      </c>
      <c r="J67" s="36" t="s">
        <v>195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10"/>
      <c r="GG67" s="10"/>
      <c r="GH67" s="10"/>
      <c r="GI67" s="10"/>
      <c r="GJ67" s="10"/>
      <c r="GK67" s="10"/>
      <c r="GL67" s="10"/>
      <c r="GM67" s="10"/>
      <c r="GN67" s="10"/>
      <c r="GO67" s="10"/>
    </row>
    <row r="68" customFormat="false" ht="42" hidden="false" customHeight="true" outlineLevel="0" collapsed="false">
      <c r="A68" s="41" t="s">
        <v>196</v>
      </c>
      <c r="B68" s="27" t="s">
        <v>197</v>
      </c>
      <c r="C68" s="41" t="s">
        <v>16</v>
      </c>
      <c r="D68" s="28" t="n">
        <v>2</v>
      </c>
      <c r="E68" s="29" t="n">
        <v>663.94</v>
      </c>
      <c r="F68" s="30" t="n">
        <f aca="false">D68*E68</f>
        <v>1327.88</v>
      </c>
      <c r="G68" s="31" t="n">
        <v>0.08</v>
      </c>
      <c r="H68" s="32" t="n">
        <f aca="false">E68*G68+E68</f>
        <v>717.0552</v>
      </c>
      <c r="I68" s="30" t="n">
        <f aca="false">F68*G68+F68</f>
        <v>1434.1104</v>
      </c>
      <c r="J68" s="42" t="s">
        <v>198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10"/>
      <c r="GG68" s="10"/>
      <c r="GH68" s="10"/>
      <c r="GI68" s="10"/>
      <c r="GJ68" s="10"/>
      <c r="GK68" s="10"/>
      <c r="GL68" s="10"/>
      <c r="GM68" s="10"/>
      <c r="GN68" s="10"/>
      <c r="GO68" s="10"/>
    </row>
    <row r="69" customFormat="false" ht="39" hidden="false" customHeight="true" outlineLevel="0" collapsed="false">
      <c r="A69" s="37" t="s">
        <v>199</v>
      </c>
      <c r="B69" s="27" t="s">
        <v>200</v>
      </c>
      <c r="C69" s="37" t="s">
        <v>16</v>
      </c>
      <c r="D69" s="28" t="n">
        <v>3</v>
      </c>
      <c r="E69" s="29" t="n">
        <v>1347.84</v>
      </c>
      <c r="F69" s="30" t="n">
        <f aca="false">D69*E69</f>
        <v>4043.52</v>
      </c>
      <c r="G69" s="31" t="n">
        <v>0.08</v>
      </c>
      <c r="H69" s="32" t="n">
        <f aca="false">E69*G69+E69</f>
        <v>1455.6672</v>
      </c>
      <c r="I69" s="30" t="n">
        <f aca="false">F69*G69+F69</f>
        <v>4367.0016</v>
      </c>
      <c r="J69" s="43" t="s">
        <v>201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10"/>
      <c r="GG69" s="10"/>
      <c r="GH69" s="10"/>
      <c r="GI69" s="10"/>
      <c r="GJ69" s="10"/>
      <c r="GK69" s="10"/>
      <c r="GL69" s="10"/>
      <c r="GM69" s="10"/>
      <c r="GN69" s="10"/>
      <c r="GO69" s="10"/>
    </row>
    <row r="70" customFormat="false" ht="40.5" hidden="false" customHeight="true" outlineLevel="0" collapsed="false">
      <c r="A70" s="37" t="s">
        <v>202</v>
      </c>
      <c r="B70" s="27" t="s">
        <v>203</v>
      </c>
      <c r="C70" s="37" t="s">
        <v>16</v>
      </c>
      <c r="D70" s="28" t="n">
        <v>1</v>
      </c>
      <c r="E70" s="29" t="n">
        <v>94.85</v>
      </c>
      <c r="F70" s="30" t="n">
        <f aca="false">D70*E70</f>
        <v>94.85</v>
      </c>
      <c r="G70" s="31" t="n">
        <v>0.08</v>
      </c>
      <c r="H70" s="32" t="n">
        <f aca="false">E70*G70+E70</f>
        <v>102.438</v>
      </c>
      <c r="I70" s="30" t="n">
        <f aca="false">F70*G70+F70</f>
        <v>102.438</v>
      </c>
      <c r="J70" s="43" t="s">
        <v>204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10"/>
      <c r="GG70" s="10"/>
      <c r="GH70" s="10"/>
      <c r="GI70" s="10"/>
      <c r="GJ70" s="10"/>
      <c r="GK70" s="10"/>
      <c r="GL70" s="10"/>
      <c r="GM70" s="10"/>
      <c r="GN70" s="10"/>
      <c r="GO70" s="10"/>
    </row>
    <row r="71" customFormat="false" ht="61.5" hidden="false" customHeight="true" outlineLevel="0" collapsed="false">
      <c r="A71" s="37" t="s">
        <v>205</v>
      </c>
      <c r="B71" s="27" t="s">
        <v>206</v>
      </c>
      <c r="C71" s="37" t="s">
        <v>16</v>
      </c>
      <c r="D71" s="28" t="n">
        <v>6</v>
      </c>
      <c r="E71" s="29" t="n">
        <v>1539.2</v>
      </c>
      <c r="F71" s="30" t="n">
        <f aca="false">D71*E71</f>
        <v>9235.2</v>
      </c>
      <c r="G71" s="31" t="n">
        <v>0.08</v>
      </c>
      <c r="H71" s="32" t="n">
        <f aca="false">E71*G71+E71</f>
        <v>1662.336</v>
      </c>
      <c r="I71" s="30" t="n">
        <f aca="false">F71*G71+F71</f>
        <v>9974.016</v>
      </c>
      <c r="J71" s="43" t="s">
        <v>207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10"/>
      <c r="GG71" s="10"/>
      <c r="GH71" s="10"/>
      <c r="GI71" s="10"/>
      <c r="GJ71" s="10"/>
      <c r="GK71" s="10"/>
      <c r="GL71" s="10"/>
      <c r="GM71" s="10"/>
      <c r="GN71" s="10"/>
      <c r="GO71" s="10"/>
    </row>
    <row r="72" customFormat="false" ht="129" hidden="false" customHeight="true" outlineLevel="0" collapsed="false">
      <c r="A72" s="37" t="s">
        <v>208</v>
      </c>
      <c r="B72" s="27" t="s">
        <v>209</v>
      </c>
      <c r="C72" s="37" t="s">
        <v>16</v>
      </c>
      <c r="D72" s="35" t="n">
        <v>1530</v>
      </c>
      <c r="E72" s="29" t="n">
        <v>8.48</v>
      </c>
      <c r="F72" s="30" t="n">
        <f aca="false">D72*E72</f>
        <v>12974.4</v>
      </c>
      <c r="G72" s="31" t="n">
        <v>0.08</v>
      </c>
      <c r="H72" s="32" t="n">
        <f aca="false">E72*G72+E72</f>
        <v>9.1584</v>
      </c>
      <c r="I72" s="30" t="n">
        <f aca="false">F72*G72+F72</f>
        <v>14012.352</v>
      </c>
      <c r="J72" s="43" t="s">
        <v>210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10"/>
      <c r="GG72" s="10"/>
      <c r="GH72" s="10"/>
      <c r="GI72" s="10"/>
      <c r="GJ72" s="10"/>
      <c r="GK72" s="10"/>
      <c r="GL72" s="10"/>
      <c r="GM72" s="10"/>
      <c r="GN72" s="10"/>
      <c r="GO72" s="10"/>
    </row>
    <row r="73" customFormat="false" ht="99.75" hidden="false" customHeight="true" outlineLevel="0" collapsed="false">
      <c r="A73" s="37" t="s">
        <v>211</v>
      </c>
      <c r="B73" s="27" t="s">
        <v>212</v>
      </c>
      <c r="C73" s="37" t="s">
        <v>16</v>
      </c>
      <c r="D73" s="28" t="n">
        <v>7</v>
      </c>
      <c r="E73" s="29" t="n">
        <v>609.39</v>
      </c>
      <c r="F73" s="30" t="n">
        <f aca="false">D73*E73</f>
        <v>4265.73</v>
      </c>
      <c r="G73" s="31" t="n">
        <v>0.08</v>
      </c>
      <c r="H73" s="32" t="n">
        <f aca="false">E73*G73+E73</f>
        <v>658.1412</v>
      </c>
      <c r="I73" s="30" t="n">
        <f aca="false">F73*G73+F73</f>
        <v>4606.9884</v>
      </c>
      <c r="J73" s="43" t="s">
        <v>213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10"/>
      <c r="GG73" s="10"/>
      <c r="GH73" s="10"/>
      <c r="GI73" s="10"/>
      <c r="GJ73" s="10"/>
      <c r="GK73" s="10"/>
      <c r="GL73" s="10"/>
      <c r="GM73" s="10"/>
      <c r="GN73" s="10"/>
      <c r="GO73" s="10"/>
    </row>
    <row r="74" customFormat="false" ht="53.25" hidden="false" customHeight="true" outlineLevel="0" collapsed="false">
      <c r="A74" s="37" t="s">
        <v>214</v>
      </c>
      <c r="B74" s="27" t="s">
        <v>215</v>
      </c>
      <c r="C74" s="37" t="s">
        <v>16</v>
      </c>
      <c r="D74" s="28" t="n">
        <v>11</v>
      </c>
      <c r="E74" s="29" t="n">
        <v>609.39</v>
      </c>
      <c r="F74" s="30" t="n">
        <f aca="false">D74*E74</f>
        <v>6703.29</v>
      </c>
      <c r="G74" s="31" t="n">
        <v>0.08</v>
      </c>
      <c r="H74" s="32" t="n">
        <f aca="false">E74*G74+E74</f>
        <v>658.1412</v>
      </c>
      <c r="I74" s="30" t="n">
        <f aca="false">F74*G74+F74</f>
        <v>7239.5532</v>
      </c>
      <c r="J74" s="43" t="s">
        <v>216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10"/>
      <c r="GG74" s="10"/>
      <c r="GH74" s="10"/>
      <c r="GI74" s="10"/>
      <c r="GJ74" s="10"/>
      <c r="GK74" s="10"/>
      <c r="GL74" s="10"/>
      <c r="GM74" s="10"/>
      <c r="GN74" s="10"/>
      <c r="GO74" s="10"/>
    </row>
    <row r="75" customFormat="false" ht="51.75" hidden="false" customHeight="true" outlineLevel="0" collapsed="false">
      <c r="A75" s="37" t="s">
        <v>217</v>
      </c>
      <c r="B75" s="27" t="s">
        <v>218</v>
      </c>
      <c r="C75" s="37" t="s">
        <v>16</v>
      </c>
      <c r="D75" s="28" t="n">
        <v>3</v>
      </c>
      <c r="E75" s="29" t="n">
        <v>559.8</v>
      </c>
      <c r="F75" s="30" t="n">
        <f aca="false">D75*E75</f>
        <v>1679.4</v>
      </c>
      <c r="G75" s="31" t="n">
        <v>0.08</v>
      </c>
      <c r="H75" s="32" t="n">
        <f aca="false">E75*G75+E75</f>
        <v>604.584</v>
      </c>
      <c r="I75" s="30" t="n">
        <f aca="false">F75*G75+F75</f>
        <v>1813.752</v>
      </c>
      <c r="J75" s="43" t="s">
        <v>219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10"/>
      <c r="GG75" s="10"/>
      <c r="GH75" s="10"/>
      <c r="GI75" s="10"/>
      <c r="GJ75" s="10"/>
      <c r="GK75" s="10"/>
      <c r="GL75" s="10"/>
      <c r="GM75" s="10"/>
      <c r="GN75" s="10"/>
      <c r="GO75" s="10"/>
    </row>
    <row r="76" customFormat="false" ht="151.5" hidden="false" customHeight="true" outlineLevel="0" collapsed="false">
      <c r="A76" s="37" t="s">
        <v>220</v>
      </c>
      <c r="B76" s="27" t="s">
        <v>221</v>
      </c>
      <c r="C76" s="37" t="s">
        <v>16</v>
      </c>
      <c r="D76" s="35" t="n">
        <v>1400</v>
      </c>
      <c r="E76" s="29" t="n">
        <v>15.6</v>
      </c>
      <c r="F76" s="30" t="n">
        <f aca="false">D76*E76</f>
        <v>21840</v>
      </c>
      <c r="G76" s="31" t="n">
        <v>0.08</v>
      </c>
      <c r="H76" s="32" t="n">
        <f aca="false">E76*G76+E76</f>
        <v>16.848</v>
      </c>
      <c r="I76" s="30" t="n">
        <f aca="false">F76*G76+F76</f>
        <v>23587.2</v>
      </c>
      <c r="J76" s="43" t="s">
        <v>222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10"/>
      <c r="GG76" s="10"/>
      <c r="GH76" s="10"/>
      <c r="GI76" s="10"/>
      <c r="GJ76" s="10"/>
      <c r="GK76" s="10"/>
      <c r="GL76" s="10"/>
      <c r="GM76" s="10"/>
      <c r="GN76" s="10"/>
      <c r="GO76" s="10"/>
    </row>
    <row r="77" customFormat="false" ht="126.75" hidden="false" customHeight="true" outlineLevel="0" collapsed="false">
      <c r="A77" s="37" t="s">
        <v>223</v>
      </c>
      <c r="B77" s="27" t="s">
        <v>224</v>
      </c>
      <c r="C77" s="37" t="s">
        <v>16</v>
      </c>
      <c r="D77" s="35" t="n">
        <v>5000</v>
      </c>
      <c r="E77" s="29" t="n">
        <v>11.87</v>
      </c>
      <c r="F77" s="30" t="n">
        <f aca="false">D77*E77</f>
        <v>59350</v>
      </c>
      <c r="G77" s="31" t="n">
        <v>0.08</v>
      </c>
      <c r="H77" s="32" t="n">
        <f aca="false">E77*G77+E77</f>
        <v>12.8196</v>
      </c>
      <c r="I77" s="30" t="n">
        <f aca="false">F77*G77+F77</f>
        <v>64098</v>
      </c>
      <c r="J77" s="43" t="s">
        <v>225</v>
      </c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10"/>
      <c r="GG77" s="10"/>
      <c r="GH77" s="10"/>
      <c r="GI77" s="10"/>
      <c r="GJ77" s="10"/>
      <c r="GK77" s="10"/>
      <c r="GL77" s="10"/>
      <c r="GM77" s="10"/>
      <c r="GN77" s="10"/>
      <c r="GO77" s="10"/>
    </row>
    <row r="78" customFormat="false" ht="147.75" hidden="false" customHeight="true" outlineLevel="0" collapsed="false">
      <c r="A78" s="37" t="s">
        <v>226</v>
      </c>
      <c r="B78" s="27" t="s">
        <v>227</v>
      </c>
      <c r="C78" s="37" t="s">
        <v>16</v>
      </c>
      <c r="D78" s="28" t="n">
        <v>1300</v>
      </c>
      <c r="E78" s="29" t="n">
        <v>14.92</v>
      </c>
      <c r="F78" s="30" t="n">
        <f aca="false">D78*E78</f>
        <v>19396</v>
      </c>
      <c r="G78" s="31" t="n">
        <v>0.08</v>
      </c>
      <c r="H78" s="32" t="n">
        <f aca="false">E78*G78+E78</f>
        <v>16.1136</v>
      </c>
      <c r="I78" s="30" t="n">
        <f aca="false">F78*G78+F78</f>
        <v>20947.68</v>
      </c>
      <c r="J78" s="43" t="s">
        <v>228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10"/>
      <c r="GG78" s="10"/>
      <c r="GH78" s="10"/>
      <c r="GI78" s="10"/>
      <c r="GJ78" s="10"/>
      <c r="GK78" s="10"/>
      <c r="GL78" s="10"/>
      <c r="GM78" s="10"/>
      <c r="GN78" s="10"/>
      <c r="GO78" s="10"/>
    </row>
    <row r="79" customFormat="false" ht="150.75" hidden="false" customHeight="true" outlineLevel="0" collapsed="false">
      <c r="A79" s="37" t="s">
        <v>229</v>
      </c>
      <c r="B79" s="27" t="s">
        <v>230</v>
      </c>
      <c r="C79" s="37" t="s">
        <v>16</v>
      </c>
      <c r="D79" s="28" t="n">
        <v>1400</v>
      </c>
      <c r="E79" s="29" t="n">
        <v>13.56</v>
      </c>
      <c r="F79" s="30" t="n">
        <f aca="false">D79*E79</f>
        <v>18984</v>
      </c>
      <c r="G79" s="31" t="n">
        <v>0.08</v>
      </c>
      <c r="H79" s="32" t="n">
        <f aca="false">E79*G79+E79</f>
        <v>14.6448</v>
      </c>
      <c r="I79" s="30" t="n">
        <f aca="false">F79*G79+F79</f>
        <v>20502.72</v>
      </c>
      <c r="J79" s="43" t="s">
        <v>231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10"/>
      <c r="GG79" s="10"/>
      <c r="GH79" s="10"/>
      <c r="GI79" s="10"/>
      <c r="GJ79" s="10"/>
      <c r="GK79" s="10"/>
      <c r="GL79" s="10"/>
      <c r="GM79" s="10"/>
      <c r="GN79" s="10"/>
      <c r="GO79" s="10"/>
    </row>
    <row r="80" customFormat="false" ht="68.25" hidden="false" customHeight="true" outlineLevel="0" collapsed="false">
      <c r="A80" s="37" t="s">
        <v>232</v>
      </c>
      <c r="B80" s="27" t="s">
        <v>233</v>
      </c>
      <c r="C80" s="37" t="s">
        <v>16</v>
      </c>
      <c r="D80" s="28" t="n">
        <v>11</v>
      </c>
      <c r="E80" s="29" t="n">
        <v>2986.53</v>
      </c>
      <c r="F80" s="30" t="n">
        <f aca="false">D80*E80</f>
        <v>32851.83</v>
      </c>
      <c r="G80" s="31" t="n">
        <v>0.08</v>
      </c>
      <c r="H80" s="32" t="n">
        <f aca="false">E80*G80+E80</f>
        <v>3225.4524</v>
      </c>
      <c r="I80" s="30" t="n">
        <f aca="false">F80*G80+F80</f>
        <v>35479.9764</v>
      </c>
      <c r="J80" s="43" t="s">
        <v>234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10"/>
      <c r="GG80" s="10"/>
      <c r="GH80" s="10"/>
      <c r="GI80" s="10"/>
      <c r="GJ80" s="10"/>
      <c r="GK80" s="10"/>
      <c r="GL80" s="10"/>
      <c r="GM80" s="10"/>
      <c r="GN80" s="10"/>
      <c r="GO80" s="10"/>
    </row>
    <row r="81" customFormat="false" ht="40.5" hidden="false" customHeight="true" outlineLevel="0" collapsed="false">
      <c r="A81" s="37" t="s">
        <v>235</v>
      </c>
      <c r="B81" s="27" t="s">
        <v>236</v>
      </c>
      <c r="C81" s="37" t="s">
        <v>16</v>
      </c>
      <c r="D81" s="28" t="n">
        <v>11</v>
      </c>
      <c r="E81" s="29" t="n">
        <v>2679.53</v>
      </c>
      <c r="F81" s="30" t="n">
        <f aca="false">D81*E81</f>
        <v>29474.83</v>
      </c>
      <c r="G81" s="31" t="n">
        <v>0.08</v>
      </c>
      <c r="H81" s="32" t="n">
        <f aca="false">E81*G81+E81</f>
        <v>2893.8924</v>
      </c>
      <c r="I81" s="30" t="n">
        <f aca="false">F81*G81+F81</f>
        <v>31832.8164</v>
      </c>
      <c r="J81" s="43" t="s">
        <v>237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10"/>
      <c r="GG81" s="10"/>
      <c r="GH81" s="10"/>
      <c r="GI81" s="10"/>
      <c r="GJ81" s="10"/>
      <c r="GK81" s="10"/>
      <c r="GL81" s="10"/>
      <c r="GM81" s="10"/>
      <c r="GN81" s="10"/>
      <c r="GO81" s="10"/>
    </row>
    <row r="82" customFormat="false" ht="42.75" hidden="false" customHeight="true" outlineLevel="0" collapsed="false">
      <c r="A82" s="10"/>
      <c r="B82" s="44"/>
      <c r="C82" s="45"/>
      <c r="D82" s="46"/>
      <c r="E82" s="47" t="s">
        <v>238</v>
      </c>
      <c r="F82" s="48" t="n">
        <f aca="false">SUM(F8:F81)</f>
        <v>527329.02</v>
      </c>
      <c r="G82" s="49"/>
      <c r="H82" s="47" t="s">
        <v>239</v>
      </c>
      <c r="I82" s="48" t="n">
        <f aca="false">SUM(I8:I81)</f>
        <v>569515.3416</v>
      </c>
      <c r="J82" s="50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10"/>
      <c r="GG82" s="10"/>
      <c r="GH82" s="10"/>
      <c r="GI82" s="10"/>
      <c r="GJ82" s="10"/>
      <c r="GK82" s="10"/>
      <c r="GL82" s="10"/>
      <c r="GM82" s="10"/>
      <c r="GN82" s="10"/>
      <c r="GO82" s="10"/>
    </row>
    <row r="83" customFormat="false" ht="28.5" hidden="false" customHeight="true" outlineLevel="0" collapsed="false">
      <c r="A83" s="26"/>
      <c r="B83" s="51"/>
      <c r="C83" s="26"/>
      <c r="D83" s="52"/>
      <c r="E83" s="26"/>
      <c r="F83" s="26"/>
      <c r="G83" s="53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10"/>
      <c r="GG83" s="10"/>
      <c r="GH83" s="10"/>
      <c r="GI83" s="10"/>
      <c r="GJ83" s="10"/>
      <c r="GK83" s="10"/>
      <c r="GL83" s="10"/>
      <c r="GM83" s="10"/>
      <c r="GN83" s="10"/>
      <c r="GO83" s="10"/>
    </row>
  </sheetData>
  <mergeCells count="4">
    <mergeCell ref="B1:K1"/>
    <mergeCell ref="B2:K2"/>
    <mergeCell ref="B3:K3"/>
    <mergeCell ref="B4:K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2019-02-04T11:59:38Z</dcterms:created>
  <dc:creator>Rzezwicka, Joanna {DEEP~Warsaw Dia}</dc:creator>
  <dc:description/>
  <dc:language>pl-PL</dc:language>
  <cp:lastModifiedBy/>
  <cp:lastPrinted>2024-12-16T12:24:31Z</cp:lastPrinted>
  <dcterms:modified xsi:type="dcterms:W3CDTF">2025-01-17T13:58:36Z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