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ndor7344\Desktop\133 PRZEGLADY KOTŁOWNIE\NA STRONE\"/>
    </mc:Choice>
  </mc:AlternateContent>
  <xr:revisionPtr revIDLastSave="0" documentId="13_ncr:1_{19D5445E-A70F-4FCC-8B0D-BBAAF99B9E75}" xr6:coauthVersionLast="36" xr6:coauthVersionMax="36" xr10:uidLastSave="{00000000-0000-0000-0000-000000000000}"/>
  <bookViews>
    <workbookView xWindow="480" yWindow="180" windowWidth="27795" windowHeight="14310" xr2:uid="{00000000-000D-0000-FFFF-FFFF00000000}"/>
  </bookViews>
  <sheets>
    <sheet name="Arkusz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E29" i="1" l="1"/>
  <c r="D34" i="1" l="1"/>
  <c r="E34" i="1"/>
  <c r="F34" i="1"/>
  <c r="B36" i="1"/>
  <c r="D36" i="1"/>
  <c r="E36" i="1"/>
  <c r="F36" i="1"/>
  <c r="B37" i="1"/>
  <c r="D37" i="1"/>
  <c r="F37" i="1"/>
  <c r="B38" i="1"/>
  <c r="D38" i="1"/>
  <c r="F38" i="1"/>
  <c r="B39" i="1"/>
  <c r="D39" i="1"/>
  <c r="E39" i="1"/>
  <c r="F39" i="1"/>
  <c r="E11" i="1"/>
  <c r="E20" i="1"/>
  <c r="F44" i="1" l="1"/>
  <c r="E44" i="1"/>
</calcChain>
</file>

<file path=xl/sharedStrings.xml><?xml version="1.0" encoding="utf-8"?>
<sst xmlns="http://schemas.openxmlformats.org/spreadsheetml/2006/main" count="116" uniqueCount="92">
  <si>
    <t>Olej-gaz</t>
  </si>
  <si>
    <t>Bud. Nr 8/k.7785</t>
  </si>
  <si>
    <t>Bud. Nr 38/k.7788</t>
  </si>
  <si>
    <t>gaz ziemny</t>
  </si>
  <si>
    <t>Bud. Nr 18/k.7788</t>
  </si>
  <si>
    <t>Bud. Nr 8/k.7780</t>
  </si>
  <si>
    <t>Bud. Nr 63/k.7788</t>
  </si>
  <si>
    <t>Bud. Nr 9/k.7787</t>
  </si>
  <si>
    <t>Bud. Nr 218/k.8676</t>
  </si>
  <si>
    <t>Olej opałowy</t>
  </si>
  <si>
    <t xml:space="preserve">Bud. Nr 44/k.7785 </t>
  </si>
  <si>
    <t>Bud. Nr 35/k.7786</t>
  </si>
  <si>
    <t xml:space="preserve">Bud. Nr 40/k.7783 </t>
  </si>
  <si>
    <t>Bud. Nr 43/k.7783</t>
  </si>
  <si>
    <t>Bud. Nr 12/2254</t>
  </si>
  <si>
    <t>gaz płynny</t>
  </si>
  <si>
    <t>Bud. Nr 2/2245</t>
  </si>
  <si>
    <t>Bud. Nr 16/k.7795</t>
  </si>
  <si>
    <t>Bud. Nr -/k.4235</t>
  </si>
  <si>
    <t>Bud. Nr -/k.2999</t>
  </si>
  <si>
    <t>Bud. Nr -/k.2798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</si>
  <si>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</si>
  <si>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</si>
  <si>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</si>
  <si>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</si>
  <si>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</si>
  <si>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</si>
  <si>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</si>
  <si>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</si>
  <si>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</si>
  <si>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</si>
  <si>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</si>
  <si>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</si>
  <si>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</si>
  <si>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</si>
  <si>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</si>
  <si>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</si>
  <si>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</si>
  <si>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</si>
  <si>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</si>
  <si>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</si>
  <si>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Lp.</t>
  </si>
  <si>
    <t>Lokalizacja</t>
  </si>
  <si>
    <t>Opał</t>
  </si>
  <si>
    <t>Ilość przeglądów</t>
  </si>
  <si>
    <t>RAZEM</t>
  </si>
  <si>
    <t>Moc  (kW)</t>
  </si>
  <si>
    <t>Bud. Nr 1/k.8694</t>
  </si>
  <si>
    <t xml:space="preserve">    (pieczęć Wykonawcy)</t>
  </si>
  <si>
    <t>………………………………</t>
  </si>
  <si>
    <t xml:space="preserve">      WYKONAWCA</t>
  </si>
  <si>
    <t>podatek VAT 23%</t>
  </si>
  <si>
    <t>brutto</t>
  </si>
  <si>
    <t>Bud. Nr 45/k.2987</t>
  </si>
  <si>
    <t>Bud. Nr 224/k.2987</t>
  </si>
  <si>
    <t>29.</t>
  </si>
  <si>
    <t>30.</t>
  </si>
  <si>
    <t>Bud. Nr 5/k.2987</t>
  </si>
  <si>
    <t>Bud. Nr 29/k.7788</t>
  </si>
  <si>
    <t>21.</t>
  </si>
  <si>
    <t>22.</t>
  </si>
  <si>
    <t>23.</t>
  </si>
  <si>
    <t>24.</t>
  </si>
  <si>
    <t>25.</t>
  </si>
  <si>
    <t>26.</t>
  </si>
  <si>
    <t>27.</t>
  </si>
  <si>
    <t>28.</t>
  </si>
  <si>
    <t>31.</t>
  </si>
  <si>
    <t>bud.nr 270/550 Karliki LSS</t>
  </si>
  <si>
    <t>bud. nr 110/549 PCTŚwiętoszów</t>
  </si>
  <si>
    <t>bud nr 302/549 Pstrąże</t>
  </si>
  <si>
    <t>bud. nr 59/550 Dobre n/Kwisą</t>
  </si>
  <si>
    <t>bud. nr 112/550 Karliki myjnia</t>
  </si>
  <si>
    <t xml:space="preserve">bud. nr 5/3008 </t>
  </si>
  <si>
    <t>32.</t>
  </si>
  <si>
    <t>VAT (%)</t>
  </si>
  <si>
    <t>Podatek VAT</t>
  </si>
  <si>
    <t>Wartość brutto</t>
  </si>
  <si>
    <t>Wartość netto usługi       kol.(6+7)*5</t>
  </si>
  <si>
    <t>* w przypadku zastosowania stawki mniejszej niż 23% VAT, należy podać podstawę prawną zastosowania innej stawki</t>
  </si>
  <si>
    <t xml:space="preserve">Razem wartość formularza cenowego  w zł                                                   </t>
  </si>
  <si>
    <t>netto</t>
  </si>
  <si>
    <r>
      <rPr>
        <b/>
        <sz val="12"/>
        <rFont val="Arial"/>
        <family val="2"/>
        <charset val="238"/>
      </rPr>
      <t>Wartość roboczogodziny  do wykonania prac naprawczych</t>
    </r>
    <r>
      <rPr>
        <sz val="12"/>
        <rFont val="Arial"/>
        <family val="2"/>
        <charset val="238"/>
      </rPr>
      <t>:  …………………………zł/netto; ………………………………zł/brutto</t>
    </r>
  </si>
  <si>
    <t xml:space="preserve"> FORMULARZ CENOWY</t>
  </si>
  <si>
    <r>
      <t xml:space="preserve">Przegląd                   Cena jednostkowa    </t>
    </r>
    <r>
      <rPr>
        <b/>
        <sz val="10"/>
        <rFont val="Arial"/>
        <family val="2"/>
        <charset val="238"/>
      </rPr>
      <t>netto</t>
    </r>
  </si>
  <si>
    <t>Konserwacja     Cena jednostkowa netto</t>
  </si>
  <si>
    <t xml:space="preserve">słownie : …….………………………………………………………………………………………………………….…../100 złotych </t>
  </si>
  <si>
    <t xml:space="preserve">„Wykonanie przeglądów okresowych, konserwacji i napraw kotłowni gazowych i olejowych będących na wyposażeniu w Sekcjach Obsługi Infrastruktury Świętoszów, Żagań, Dobre n/Kwisą, Głogów, Bolesławiec w tym skład magazynowy Duninów”.
</t>
  </si>
  <si>
    <t>Bud. Nr 38/k.7786</t>
  </si>
  <si>
    <t>33.</t>
  </si>
  <si>
    <t>Załącznik nr 2 do SWZ/
Załacznik nr 1 do umowy</t>
  </si>
  <si>
    <t>e-podpis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</si>
</sst>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&quot;zł&quot;* #,##0.00_);_(&quot;zł&quot;* \(#,##0.00\);_(&quot;zł&quot;* &quot;-&quot;??_);_(@_)"/>
    <numFmt numFmtId="166" formatCode="#,##0.00_ ;\-#,##0.00\ 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1"/>
      <name val="Arial CE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12"/>
      <name val="Arial CE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145">
    <xf numFmtId="0" fontId="0" fillId="0" borderId="0" xfId="0"/>
    <xf numFmtId="0" fontId="4" fillId="0" borderId="0" xfId="0" applyFont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2" fontId="2" fillId="0" borderId="0" xfId="0" applyNumberFormat="1" applyFont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Fill="1"/>
    <xf numFmtId="4" fontId="6" fillId="0" borderId="0" xfId="0" applyNumberFormat="1" applyFont="1" applyFill="1" applyBorder="1" applyAlignment="1">
      <alignment horizontal="center" vertical="center"/>
    </xf>
    <xf numFmtId="0" fontId="9" fillId="0" borderId="0" xfId="0" applyFont="1"/>
    <xf numFmtId="4" fontId="8" fillId="0" borderId="15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0" fontId="8" fillId="0" borderId="17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vertical="center"/>
    </xf>
    <xf numFmtId="0" fontId="11" fillId="0" borderId="15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/>
    <xf numFmtId="2" fontId="2" fillId="0" borderId="15" xfId="0" applyNumberFormat="1" applyFont="1" applyBorder="1"/>
    <xf numFmtId="0" fontId="0" fillId="0" borderId="15" xfId="0" applyBorder="1"/>
    <xf numFmtId="0" fontId="0" fillId="0" borderId="17" xfId="0" applyBorder="1"/>
    <xf numFmtId="0" fontId="14" fillId="0" borderId="0" xfId="0" applyFont="1"/>
    <xf numFmtId="0" fontId="15" fillId="0" borderId="0" xfId="0" applyFont="1"/>
    <xf numFmtId="4" fontId="14" fillId="0" borderId="0" xfId="0" applyNumberFormat="1" applyFont="1"/>
    <xf numFmtId="0" fontId="16" fillId="0" borderId="0" xfId="0" applyFont="1"/>
    <xf numFmtId="165" fontId="17" fillId="0" borderId="0" xfId="0" applyNumberFormat="1" applyFont="1"/>
    <xf numFmtId="4" fontId="14" fillId="0" borderId="0" xfId="0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0" xfId="0" applyFont="1" applyAlignment="1">
      <alignment vertical="center"/>
    </xf>
    <xf numFmtId="166" fontId="14" fillId="0" borderId="0" xfId="1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164" fontId="15" fillId="0" borderId="0" xfId="1" applyFont="1" applyAlignment="1">
      <alignment horizontal="left"/>
    </xf>
    <xf numFmtId="0" fontId="15" fillId="0" borderId="0" xfId="0" applyFont="1" applyFill="1" applyBorder="1"/>
    <xf numFmtId="0" fontId="19" fillId="0" borderId="0" xfId="0" applyFont="1" applyAlignment="1">
      <alignment horizontal="left" vertical="top"/>
    </xf>
    <xf numFmtId="0" fontId="18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vertical="top"/>
    </xf>
    <xf numFmtId="4" fontId="20" fillId="0" borderId="0" xfId="0" applyNumberFormat="1" applyFont="1"/>
    <xf numFmtId="0" fontId="21" fillId="0" borderId="0" xfId="0" applyFont="1" applyAlignment="1"/>
    <xf numFmtId="4" fontId="19" fillId="0" borderId="0" xfId="0" applyNumberFormat="1" applyFont="1" applyAlignment="1"/>
    <xf numFmtId="0" fontId="20" fillId="0" borderId="0" xfId="0" applyFont="1" applyAlignment="1"/>
    <xf numFmtId="4" fontId="0" fillId="0" borderId="0" xfId="0" applyNumberFormat="1" applyAlignment="1"/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0" xfId="0" applyFont="1" applyFill="1" applyBorder="1" applyAlignment="1">
      <alignment horizontal="left" wrapText="1"/>
    </xf>
    <xf numFmtId="0" fontId="0" fillId="0" borderId="0" xfId="0" applyFont="1" applyFill="1" applyBorder="1"/>
    <xf numFmtId="4" fontId="24" fillId="0" borderId="1" xfId="0" applyNumberFormat="1" applyFont="1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13" xfId="0" applyFont="1" applyBorder="1"/>
    <xf numFmtId="0" fontId="3" fillId="0" borderId="11" xfId="0" applyFont="1" applyBorder="1" applyAlignment="1"/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/>
    <xf numFmtId="2" fontId="25" fillId="0" borderId="11" xfId="0" applyNumberFormat="1" applyFont="1" applyBorder="1"/>
    <xf numFmtId="0" fontId="25" fillId="0" borderId="12" xfId="0" applyFont="1" applyBorder="1"/>
    <xf numFmtId="0" fontId="3" fillId="0" borderId="2" xfId="0" applyFont="1" applyBorder="1"/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2" fontId="25" fillId="0" borderId="1" xfId="0" applyNumberFormat="1" applyFont="1" applyBorder="1"/>
    <xf numFmtId="0" fontId="25" fillId="0" borderId="7" xfId="0" applyFont="1" applyBorder="1"/>
    <xf numFmtId="0" fontId="3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/>
    <xf numFmtId="0" fontId="3" fillId="0" borderId="9" xfId="0" applyFont="1" applyBorder="1" applyAlignment="1">
      <alignment horizontal="center"/>
    </xf>
    <xf numFmtId="2" fontId="3" fillId="0" borderId="9" xfId="0" applyNumberFormat="1" applyFont="1" applyBorder="1"/>
    <xf numFmtId="2" fontId="25" fillId="0" borderId="9" xfId="0" applyNumberFormat="1" applyFont="1" applyBorder="1"/>
    <xf numFmtId="0" fontId="25" fillId="0" borderId="10" xfId="0" applyFont="1" applyBorder="1"/>
    <xf numFmtId="0" fontId="3" fillId="0" borderId="3" xfId="0" applyFont="1" applyBorder="1" applyAlignment="1"/>
    <xf numFmtId="0" fontId="3" fillId="0" borderId="3" xfId="0" applyFont="1" applyBorder="1" applyAlignment="1">
      <alignment horizontal="center"/>
    </xf>
    <xf numFmtId="2" fontId="3" fillId="0" borderId="3" xfId="0" applyNumberFormat="1" applyFont="1" applyBorder="1"/>
    <xf numFmtId="2" fontId="25" fillId="0" borderId="3" xfId="0" applyNumberFormat="1" applyFont="1" applyBorder="1"/>
    <xf numFmtId="0" fontId="25" fillId="0" borderId="4" xfId="0" applyFont="1" applyBorder="1"/>
    <xf numFmtId="0" fontId="3" fillId="0" borderId="5" xfId="0" applyFont="1" applyBorder="1"/>
    <xf numFmtId="0" fontId="3" fillId="0" borderId="6" xfId="0" applyFont="1" applyBorder="1" applyAlignment="1"/>
    <xf numFmtId="0" fontId="3" fillId="0" borderId="6" xfId="0" applyFont="1" applyBorder="1" applyAlignment="1">
      <alignment horizontal="center"/>
    </xf>
    <xf numFmtId="2" fontId="3" fillId="0" borderId="6" xfId="0" applyNumberFormat="1" applyFont="1" applyBorder="1"/>
    <xf numFmtId="2" fontId="25" fillId="0" borderId="6" xfId="0" applyNumberFormat="1" applyFont="1" applyBorder="1"/>
    <xf numFmtId="0" fontId="25" fillId="0" borderId="8" xfId="0" applyFont="1" applyBorder="1"/>
    <xf numFmtId="0" fontId="26" fillId="0" borderId="3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Fill="1" applyBorder="1" applyAlignment="1"/>
    <xf numFmtId="0" fontId="0" fillId="0" borderId="0" xfId="0" applyBorder="1"/>
    <xf numFmtId="0" fontId="23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5" xfId="0" applyNumberFormat="1" applyFont="1" applyBorder="1" applyAlignment="1">
      <alignment horizontal="center" vertical="center"/>
    </xf>
    <xf numFmtId="0" fontId="3" fillId="0" borderId="1" xfId="0" applyFont="1" applyFill="1" applyBorder="1" applyAlignment="1"/>
    <xf numFmtId="2" fontId="31" fillId="0" borderId="15" xfId="0" applyNumberFormat="1" applyFont="1" applyBorder="1" applyAlignment="1">
      <alignment horizontal="center"/>
    </xf>
    <xf numFmtId="1" fontId="31" fillId="0" borderId="15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0" xfId="0" applyFont="1" applyFill="1" applyBorder="1" applyAlignment="1">
      <alignment horizontal="left" wrapText="1"/>
    </xf>
    <xf numFmtId="0" fontId="27" fillId="0" borderId="0" xfId="0" applyFont="1" applyAlignment="1">
      <alignment horizontal="left"/>
    </xf>
    <xf numFmtId="0" fontId="2" fillId="0" borderId="18" xfId="0" applyFont="1" applyBorder="1" applyAlignment="1">
      <alignment horizontal="center" vertical="center" wrapText="1" readingOrder="1"/>
    </xf>
    <xf numFmtId="0" fontId="25" fillId="0" borderId="18" xfId="0" applyFont="1" applyBorder="1" applyAlignment="1">
      <alignment horizontal="center" vertical="center" wrapText="1" readingOrder="1"/>
    </xf>
    <xf numFmtId="0" fontId="25" fillId="0" borderId="18" xfId="0" applyFont="1" applyBorder="1" applyAlignment="1">
      <alignment readingOrder="1"/>
    </xf>
    <xf numFmtId="0" fontId="23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/>
    <xf numFmtId="0" fontId="0" fillId="0" borderId="20" xfId="0" applyBorder="1" applyAlignment="1"/>
    <xf numFmtId="0" fontId="16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wrapText="1"/>
    </xf>
    <xf numFmtId="0" fontId="22" fillId="0" borderId="0" xfId="0" applyFont="1" applyAlignment="1">
      <alignment horizontal="left"/>
    </xf>
    <xf numFmtId="164" fontId="14" fillId="0" borderId="0" xfId="1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164" fontId="14" fillId="0" borderId="0" xfId="1" applyFont="1" applyAlignment="1">
      <alignment horizontal="right" vertical="center"/>
    </xf>
    <xf numFmtId="0" fontId="14" fillId="0" borderId="0" xfId="0" applyFont="1" applyAlignment="1">
      <alignment horizontal="right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11" fillId="0" borderId="15" xfId="0" applyFont="1" applyBorder="1" applyAlignment="1">
      <alignment horizontal="center" vertical="center"/>
    </xf>
    <xf numFmtId="0" fontId="26" fillId="0" borderId="6" xfId="0" applyFont="1" applyBorder="1" applyAlignment="1">
      <alignment vertical="center"/>
    </xf>
    <xf numFmtId="0" fontId="25" fillId="0" borderId="6" xfId="0" applyFont="1" applyBorder="1" applyAlignment="1"/>
    <xf numFmtId="0" fontId="11" fillId="0" borderId="15" xfId="0" applyNumberFormat="1" applyFont="1" applyBorder="1" applyAlignment="1">
      <alignment horizontal="center" vertical="center"/>
    </xf>
    <xf numFmtId="0" fontId="12" fillId="0" borderId="15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/>
    <xf numFmtId="0" fontId="29" fillId="0" borderId="14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0" fontId="3" fillId="0" borderId="11" xfId="0" applyFont="1" applyFill="1" applyBorder="1" applyAlignment="1"/>
    <xf numFmtId="0" fontId="3" fillId="0" borderId="1" xfId="0" applyFont="1" applyFill="1" applyBorder="1" applyAlignment="1"/>
    <xf numFmtId="0" fontId="9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siczynski715/Desktop/serw.%20kot&#322;%202020/szacunkowy%20serwis%20kot&#322;ow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>
        <row r="22">
          <cell r="A22" t="str">
            <v>18.</v>
          </cell>
        </row>
        <row r="25">
          <cell r="D25" t="str">
            <v>gaz ziemny</v>
          </cell>
          <cell r="E25">
            <v>1800</v>
          </cell>
          <cell r="F25">
            <v>12</v>
          </cell>
        </row>
        <row r="26">
          <cell r="B26" t="str">
            <v xml:space="preserve">Bud. Nr 7/k.2987 </v>
          </cell>
          <cell r="D26" t="str">
            <v>gaz ziemny</v>
          </cell>
          <cell r="E26">
            <v>1800</v>
          </cell>
          <cell r="F26">
            <v>12</v>
          </cell>
        </row>
        <row r="27">
          <cell r="B27" t="str">
            <v xml:space="preserve">Bud. Nr 12/k.2987 </v>
          </cell>
          <cell r="D27" t="str">
            <v>gaz ziemny</v>
          </cell>
          <cell r="F27">
            <v>12</v>
          </cell>
        </row>
        <row r="28">
          <cell r="B28" t="str">
            <v>Bud. Nr 45/k.2987</v>
          </cell>
          <cell r="D28" t="str">
            <v>gaz ziemny</v>
          </cell>
          <cell r="F28">
            <v>12</v>
          </cell>
        </row>
        <row r="29">
          <cell r="B29" t="str">
            <v xml:space="preserve">Bud. Nr 17/k.2987 </v>
          </cell>
          <cell r="D29" t="str">
            <v>gaz ziemny</v>
          </cell>
          <cell r="E29">
            <v>460</v>
          </cell>
          <cell r="F29">
            <v>12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3"/>
  <sheetViews>
    <sheetView tabSelected="1" topLeftCell="A40" workbookViewId="0">
      <selection activeCell="J55" sqref="J55:K55"/>
    </sheetView>
  </sheetViews>
  <sheetFormatPr defaultRowHeight="15" x14ac:dyDescent="0.25"/>
  <cols>
    <col min="1" max="1" width="5" customWidth="1"/>
    <col min="3" max="3" width="22.42578125" customWidth="1"/>
    <col min="4" max="4" width="17.5703125" customWidth="1"/>
    <col min="5" max="5" width="13" customWidth="1"/>
    <col min="6" max="6" width="15.85546875" customWidth="1"/>
    <col min="7" max="7" width="15.5703125" customWidth="1"/>
    <col min="8" max="9" width="15" customWidth="1"/>
    <col min="10" max="10" width="16.7109375" customWidth="1"/>
    <col min="11" max="11" width="15" customWidth="1"/>
    <col min="12" max="12" width="16.5703125" customWidth="1"/>
  </cols>
  <sheetData>
    <row r="1" spans="1:12" x14ac:dyDescent="0.25">
      <c r="B1" t="s">
        <v>50</v>
      </c>
      <c r="K1" s="143" t="s">
        <v>90</v>
      </c>
      <c r="L1" s="142"/>
    </row>
    <row r="2" spans="1:12" x14ac:dyDescent="0.25">
      <c r="I2" s="15"/>
      <c r="K2" s="142"/>
      <c r="L2" s="142"/>
    </row>
    <row r="4" spans="1:12" x14ac:dyDescent="0.25">
      <c r="B4" t="s">
        <v>49</v>
      </c>
    </row>
    <row r="5" spans="1:12" x14ac:dyDescent="0.25">
      <c r="B5" s="9" t="s">
        <v>48</v>
      </c>
    </row>
    <row r="7" spans="1:12" ht="18.75" x14ac:dyDescent="0.3">
      <c r="A7" s="136" t="s">
        <v>83</v>
      </c>
      <c r="B7" s="136"/>
      <c r="C7" s="136"/>
      <c r="D7" s="136"/>
      <c r="E7" s="136"/>
      <c r="F7" s="136"/>
      <c r="G7" s="136"/>
      <c r="H7" s="136"/>
      <c r="I7" s="136"/>
      <c r="J7" s="136"/>
      <c r="K7" s="137"/>
      <c r="L7" s="137"/>
    </row>
    <row r="8" spans="1:12" ht="53.25" customHeight="1" thickBot="1" x14ac:dyDescent="0.3">
      <c r="A8" s="113" t="s">
        <v>87</v>
      </c>
      <c r="B8" s="114"/>
      <c r="C8" s="114"/>
      <c r="D8" s="114"/>
      <c r="E8" s="114"/>
      <c r="F8" s="114"/>
      <c r="G8" s="114"/>
      <c r="H8" s="114"/>
      <c r="I8" s="114"/>
      <c r="J8" s="114"/>
      <c r="K8" s="115"/>
      <c r="L8" s="115"/>
    </row>
    <row r="9" spans="1:12" ht="39" thickBot="1" x14ac:dyDescent="0.3">
      <c r="A9" s="21" t="s">
        <v>41</v>
      </c>
      <c r="B9" s="131" t="s">
        <v>42</v>
      </c>
      <c r="C9" s="131"/>
      <c r="D9" s="104" t="s">
        <v>43</v>
      </c>
      <c r="E9" s="22" t="s">
        <v>46</v>
      </c>
      <c r="F9" s="22" t="s">
        <v>44</v>
      </c>
      <c r="G9" s="16" t="s">
        <v>84</v>
      </c>
      <c r="H9" s="16" t="s">
        <v>85</v>
      </c>
      <c r="I9" s="17" t="s">
        <v>78</v>
      </c>
      <c r="J9" s="18" t="s">
        <v>75</v>
      </c>
      <c r="K9" s="19" t="s">
        <v>76</v>
      </c>
      <c r="L9" s="20" t="s">
        <v>77</v>
      </c>
    </row>
    <row r="10" spans="1:12" ht="15.75" thickBot="1" x14ac:dyDescent="0.3">
      <c r="A10" s="25">
        <v>1</v>
      </c>
      <c r="B10" s="134">
        <v>2</v>
      </c>
      <c r="C10" s="135"/>
      <c r="D10" s="105">
        <v>3</v>
      </c>
      <c r="E10" s="26">
        <v>4</v>
      </c>
      <c r="F10" s="26">
        <v>5</v>
      </c>
      <c r="G10" s="23">
        <v>6</v>
      </c>
      <c r="H10" s="23">
        <v>7</v>
      </c>
      <c r="I10" s="23">
        <v>8</v>
      </c>
      <c r="J10" s="23">
        <v>9</v>
      </c>
      <c r="K10" s="23">
        <v>10</v>
      </c>
      <c r="L10" s="24">
        <v>11</v>
      </c>
    </row>
    <row r="11" spans="1:12" ht="24.95" customHeight="1" x14ac:dyDescent="0.25">
      <c r="A11" s="65" t="s">
        <v>21</v>
      </c>
      <c r="B11" s="66" t="s">
        <v>58</v>
      </c>
      <c r="C11" s="66"/>
      <c r="D11" s="67" t="s">
        <v>0</v>
      </c>
      <c r="E11" s="67">
        <f>460+285</f>
        <v>745</v>
      </c>
      <c r="F11" s="67">
        <v>12</v>
      </c>
      <c r="G11" s="68"/>
      <c r="H11" s="68"/>
      <c r="I11" s="68"/>
      <c r="J11" s="68"/>
      <c r="K11" s="69"/>
      <c r="L11" s="70"/>
    </row>
    <row r="12" spans="1:12" ht="24.95" customHeight="1" x14ac:dyDescent="0.25">
      <c r="A12" s="71" t="s">
        <v>22</v>
      </c>
      <c r="B12" s="72" t="s">
        <v>1</v>
      </c>
      <c r="C12" s="72"/>
      <c r="D12" s="73" t="s">
        <v>0</v>
      </c>
      <c r="E12" s="73">
        <v>920</v>
      </c>
      <c r="F12" s="73">
        <v>12</v>
      </c>
      <c r="G12" s="74"/>
      <c r="H12" s="74"/>
      <c r="I12" s="74"/>
      <c r="J12" s="74"/>
      <c r="K12" s="75"/>
      <c r="L12" s="76"/>
    </row>
    <row r="13" spans="1:12" ht="24.95" customHeight="1" x14ac:dyDescent="0.25">
      <c r="A13" s="71" t="s">
        <v>23</v>
      </c>
      <c r="B13" s="72" t="s">
        <v>2</v>
      </c>
      <c r="C13" s="72"/>
      <c r="D13" s="73" t="s">
        <v>3</v>
      </c>
      <c r="E13" s="73">
        <v>1800</v>
      </c>
      <c r="F13" s="73">
        <v>12</v>
      </c>
      <c r="G13" s="74"/>
      <c r="H13" s="74"/>
      <c r="I13" s="74"/>
      <c r="J13" s="74"/>
      <c r="K13" s="75"/>
      <c r="L13" s="76"/>
    </row>
    <row r="14" spans="1:12" ht="24.95" customHeight="1" x14ac:dyDescent="0.25">
      <c r="A14" s="71" t="s">
        <v>24</v>
      </c>
      <c r="B14" s="72" t="s">
        <v>4</v>
      </c>
      <c r="C14" s="72"/>
      <c r="D14" s="73" t="s">
        <v>0</v>
      </c>
      <c r="E14" s="73">
        <v>3500</v>
      </c>
      <c r="F14" s="73">
        <v>12</v>
      </c>
      <c r="G14" s="74"/>
      <c r="H14" s="74"/>
      <c r="I14" s="74"/>
      <c r="J14" s="74"/>
      <c r="K14" s="75"/>
      <c r="L14" s="76"/>
    </row>
    <row r="15" spans="1:12" ht="24.95" customHeight="1" x14ac:dyDescent="0.25">
      <c r="A15" s="71" t="s">
        <v>25</v>
      </c>
      <c r="B15" s="72" t="s">
        <v>5</v>
      </c>
      <c r="C15" s="72"/>
      <c r="D15" s="73" t="s">
        <v>3</v>
      </c>
      <c r="E15" s="73">
        <v>575</v>
      </c>
      <c r="F15" s="73">
        <v>8</v>
      </c>
      <c r="G15" s="74"/>
      <c r="H15" s="74"/>
      <c r="I15" s="74"/>
      <c r="J15" s="74"/>
      <c r="K15" s="75"/>
      <c r="L15" s="76"/>
    </row>
    <row r="16" spans="1:12" ht="24.95" customHeight="1" x14ac:dyDescent="0.25">
      <c r="A16" s="71" t="s">
        <v>26</v>
      </c>
      <c r="B16" s="72" t="s">
        <v>6</v>
      </c>
      <c r="C16" s="72"/>
      <c r="D16" s="73" t="s">
        <v>9</v>
      </c>
      <c r="E16" s="73">
        <v>80</v>
      </c>
      <c r="F16" s="73">
        <v>12</v>
      </c>
      <c r="G16" s="74"/>
      <c r="H16" s="74"/>
      <c r="I16" s="74"/>
      <c r="J16" s="74"/>
      <c r="K16" s="75"/>
      <c r="L16" s="76"/>
    </row>
    <row r="17" spans="1:12" ht="24.95" customHeight="1" x14ac:dyDescent="0.25">
      <c r="A17" s="71" t="s">
        <v>27</v>
      </c>
      <c r="B17" s="72" t="s">
        <v>7</v>
      </c>
      <c r="C17" s="72"/>
      <c r="D17" s="73" t="s">
        <v>3</v>
      </c>
      <c r="E17" s="73">
        <v>29</v>
      </c>
      <c r="F17" s="73">
        <v>8</v>
      </c>
      <c r="G17" s="74"/>
      <c r="H17" s="74"/>
      <c r="I17" s="74"/>
      <c r="J17" s="74"/>
      <c r="K17" s="75"/>
      <c r="L17" s="76"/>
    </row>
    <row r="18" spans="1:12" ht="24.95" customHeight="1" x14ac:dyDescent="0.25">
      <c r="A18" s="71" t="s">
        <v>28</v>
      </c>
      <c r="B18" s="72" t="s">
        <v>8</v>
      </c>
      <c r="C18" s="72"/>
      <c r="D18" s="73" t="s">
        <v>9</v>
      </c>
      <c r="E18" s="73">
        <v>300</v>
      </c>
      <c r="F18" s="73">
        <v>12</v>
      </c>
      <c r="G18" s="74"/>
      <c r="H18" s="74"/>
      <c r="I18" s="74"/>
      <c r="J18" s="74"/>
      <c r="K18" s="75"/>
      <c r="L18" s="76"/>
    </row>
    <row r="19" spans="1:12" ht="24.95" customHeight="1" x14ac:dyDescent="0.25">
      <c r="A19" s="71" t="s">
        <v>29</v>
      </c>
      <c r="B19" s="77" t="s">
        <v>10</v>
      </c>
      <c r="C19" s="72"/>
      <c r="D19" s="73" t="s">
        <v>3</v>
      </c>
      <c r="E19" s="73">
        <v>320</v>
      </c>
      <c r="F19" s="73">
        <v>12</v>
      </c>
      <c r="G19" s="74"/>
      <c r="H19" s="74"/>
      <c r="I19" s="74"/>
      <c r="J19" s="74"/>
      <c r="K19" s="75"/>
      <c r="L19" s="76"/>
    </row>
    <row r="20" spans="1:12" ht="24.95" customHeight="1" x14ac:dyDescent="0.25">
      <c r="A20" s="71" t="s">
        <v>30</v>
      </c>
      <c r="B20" s="78" t="s">
        <v>11</v>
      </c>
      <c r="C20" s="72"/>
      <c r="D20" s="73" t="s">
        <v>3</v>
      </c>
      <c r="E20" s="73">
        <f>396*3</f>
        <v>1188</v>
      </c>
      <c r="F20" s="73">
        <v>12</v>
      </c>
      <c r="G20" s="74"/>
      <c r="H20" s="74"/>
      <c r="I20" s="74"/>
      <c r="J20" s="74"/>
      <c r="K20" s="75"/>
      <c r="L20" s="76"/>
    </row>
    <row r="21" spans="1:12" ht="24.95" customHeight="1" x14ac:dyDescent="0.25">
      <c r="A21" s="71" t="s">
        <v>31</v>
      </c>
      <c r="B21" s="78" t="s">
        <v>88</v>
      </c>
      <c r="C21" s="72"/>
      <c r="D21" s="73" t="s">
        <v>3</v>
      </c>
      <c r="E21" s="73">
        <v>720</v>
      </c>
      <c r="F21" s="73">
        <v>4</v>
      </c>
      <c r="G21" s="74"/>
      <c r="H21" s="74"/>
      <c r="I21" s="74"/>
      <c r="J21" s="74"/>
      <c r="K21" s="75"/>
      <c r="L21" s="76"/>
    </row>
    <row r="22" spans="1:12" ht="24.95" customHeight="1" x14ac:dyDescent="0.25">
      <c r="A22" s="71" t="s">
        <v>32</v>
      </c>
      <c r="B22" s="77" t="s">
        <v>12</v>
      </c>
      <c r="C22" s="72"/>
      <c r="D22" s="73" t="s">
        <v>3</v>
      </c>
      <c r="E22" s="73">
        <v>466</v>
      </c>
      <c r="F22" s="73">
        <v>12</v>
      </c>
      <c r="G22" s="74"/>
      <c r="H22" s="74"/>
      <c r="I22" s="74"/>
      <c r="J22" s="74"/>
      <c r="K22" s="75"/>
      <c r="L22" s="76"/>
    </row>
    <row r="23" spans="1:12" ht="24.95" customHeight="1" x14ac:dyDescent="0.25">
      <c r="A23" s="71" t="s">
        <v>33</v>
      </c>
      <c r="B23" s="77" t="s">
        <v>13</v>
      </c>
      <c r="C23" s="72"/>
      <c r="D23" s="73" t="s">
        <v>3</v>
      </c>
      <c r="E23" s="73">
        <v>460</v>
      </c>
      <c r="F23" s="73">
        <v>12</v>
      </c>
      <c r="G23" s="74"/>
      <c r="H23" s="74"/>
      <c r="I23" s="74"/>
      <c r="J23" s="74"/>
      <c r="K23" s="75"/>
      <c r="L23" s="76"/>
    </row>
    <row r="24" spans="1:12" ht="24.95" customHeight="1" thickBot="1" x14ac:dyDescent="0.3">
      <c r="A24" s="90" t="s">
        <v>34</v>
      </c>
      <c r="B24" s="79" t="s">
        <v>47</v>
      </c>
      <c r="C24" s="80"/>
      <c r="D24" s="81" t="s">
        <v>3</v>
      </c>
      <c r="E24" s="81">
        <v>160</v>
      </c>
      <c r="F24" s="81">
        <v>12</v>
      </c>
      <c r="G24" s="82"/>
      <c r="H24" s="82"/>
      <c r="I24" s="82"/>
      <c r="J24" s="82"/>
      <c r="K24" s="83"/>
      <c r="L24" s="84"/>
    </row>
    <row r="25" spans="1:12" ht="24.95" customHeight="1" x14ac:dyDescent="0.25">
      <c r="A25" s="65" t="s">
        <v>35</v>
      </c>
      <c r="B25" s="85" t="s">
        <v>14</v>
      </c>
      <c r="C25" s="85"/>
      <c r="D25" s="86" t="s">
        <v>15</v>
      </c>
      <c r="E25" s="86">
        <v>340</v>
      </c>
      <c r="F25" s="86">
        <v>12</v>
      </c>
      <c r="G25" s="87"/>
      <c r="H25" s="87"/>
      <c r="I25" s="87"/>
      <c r="J25" s="87"/>
      <c r="K25" s="88"/>
      <c r="L25" s="89"/>
    </row>
    <row r="26" spans="1:12" ht="24.95" customHeight="1" thickBot="1" x14ac:dyDescent="0.3">
      <c r="A26" s="90" t="s">
        <v>36</v>
      </c>
      <c r="B26" s="91" t="s">
        <v>16</v>
      </c>
      <c r="C26" s="91"/>
      <c r="D26" s="92" t="s">
        <v>3</v>
      </c>
      <c r="E26" s="92">
        <v>36</v>
      </c>
      <c r="F26" s="92">
        <v>12</v>
      </c>
      <c r="G26" s="93"/>
      <c r="H26" s="93"/>
      <c r="I26" s="93"/>
      <c r="J26" s="93"/>
      <c r="K26" s="94"/>
      <c r="L26" s="95"/>
    </row>
    <row r="27" spans="1:12" ht="24.95" customHeight="1" x14ac:dyDescent="0.25">
      <c r="A27" s="65" t="s">
        <v>37</v>
      </c>
      <c r="B27" s="96" t="s">
        <v>17</v>
      </c>
      <c r="C27" s="85"/>
      <c r="D27" s="86" t="s">
        <v>15</v>
      </c>
      <c r="E27" s="86">
        <v>620</v>
      </c>
      <c r="F27" s="86">
        <v>8</v>
      </c>
      <c r="G27" s="87"/>
      <c r="H27" s="87"/>
      <c r="I27" s="87"/>
      <c r="J27" s="87"/>
      <c r="K27" s="88"/>
      <c r="L27" s="89"/>
    </row>
    <row r="28" spans="1:12" ht="24.95" customHeight="1" thickBot="1" x14ac:dyDescent="0.3">
      <c r="A28" s="90" t="s">
        <v>38</v>
      </c>
      <c r="B28" s="132" t="s">
        <v>73</v>
      </c>
      <c r="C28" s="133"/>
      <c r="D28" s="92" t="s">
        <v>3</v>
      </c>
      <c r="E28" s="92">
        <v>335</v>
      </c>
      <c r="F28" s="92">
        <v>12</v>
      </c>
      <c r="G28" s="93"/>
      <c r="H28" s="93"/>
      <c r="I28" s="93"/>
      <c r="J28" s="93"/>
      <c r="K28" s="94"/>
      <c r="L28" s="95"/>
    </row>
    <row r="29" spans="1:12" ht="24.95" customHeight="1" x14ac:dyDescent="0.25">
      <c r="A29" s="65" t="s">
        <v>39</v>
      </c>
      <c r="B29" s="85" t="s">
        <v>71</v>
      </c>
      <c r="C29" s="85"/>
      <c r="D29" s="86" t="s">
        <v>9</v>
      </c>
      <c r="E29" s="86">
        <f>280+150</f>
        <v>430</v>
      </c>
      <c r="F29" s="86">
        <v>12</v>
      </c>
      <c r="G29" s="87"/>
      <c r="H29" s="87"/>
      <c r="I29" s="87"/>
      <c r="J29" s="87"/>
      <c r="K29" s="88"/>
      <c r="L29" s="89"/>
    </row>
    <row r="30" spans="1:12" ht="24.95" customHeight="1" x14ac:dyDescent="0.25">
      <c r="A30" s="71" t="s">
        <v>40</v>
      </c>
      <c r="B30" s="77" t="s">
        <v>72</v>
      </c>
      <c r="C30" s="72"/>
      <c r="D30" s="73" t="s">
        <v>9</v>
      </c>
      <c r="E30" s="73">
        <v>180</v>
      </c>
      <c r="F30" s="73">
        <v>12</v>
      </c>
      <c r="G30" s="74"/>
      <c r="H30" s="74"/>
      <c r="I30" s="74"/>
      <c r="J30" s="74"/>
      <c r="K30" s="75"/>
      <c r="L30" s="76"/>
    </row>
    <row r="31" spans="1:12" ht="24.95" customHeight="1" x14ac:dyDescent="0.25">
      <c r="A31" s="71" t="s">
        <v>59</v>
      </c>
      <c r="B31" s="72" t="s">
        <v>69</v>
      </c>
      <c r="C31" s="72"/>
      <c r="D31" s="73" t="s">
        <v>9</v>
      </c>
      <c r="E31" s="73">
        <v>66</v>
      </c>
      <c r="F31" s="73">
        <v>8</v>
      </c>
      <c r="G31" s="74"/>
      <c r="H31" s="74"/>
      <c r="I31" s="74"/>
      <c r="J31" s="74"/>
      <c r="K31" s="75"/>
      <c r="L31" s="76"/>
    </row>
    <row r="32" spans="1:12" ht="24.95" customHeight="1" x14ac:dyDescent="0.25">
      <c r="A32" s="71" t="s">
        <v>60</v>
      </c>
      <c r="B32" s="72" t="s">
        <v>70</v>
      </c>
      <c r="C32" s="72"/>
      <c r="D32" s="73" t="s">
        <v>9</v>
      </c>
      <c r="E32" s="73">
        <v>78</v>
      </c>
      <c r="F32" s="73">
        <v>12</v>
      </c>
      <c r="G32" s="74"/>
      <c r="H32" s="74"/>
      <c r="I32" s="74"/>
      <c r="J32" s="74"/>
      <c r="K32" s="75"/>
      <c r="L32" s="76"/>
    </row>
    <row r="33" spans="1:12" ht="24.95" customHeight="1" thickBot="1" x14ac:dyDescent="0.3">
      <c r="A33" s="90" t="s">
        <v>61</v>
      </c>
      <c r="B33" s="91" t="s">
        <v>68</v>
      </c>
      <c r="C33" s="91"/>
      <c r="D33" s="92" t="s">
        <v>9</v>
      </c>
      <c r="E33" s="92">
        <v>240</v>
      </c>
      <c r="F33" s="92">
        <v>12</v>
      </c>
      <c r="G33" s="93"/>
      <c r="H33" s="93"/>
      <c r="I33" s="93"/>
      <c r="J33" s="93"/>
      <c r="K33" s="94"/>
      <c r="L33" s="95"/>
    </row>
    <row r="34" spans="1:12" ht="24.95" customHeight="1" x14ac:dyDescent="0.25">
      <c r="A34" s="65" t="s">
        <v>62</v>
      </c>
      <c r="B34" s="140" t="s">
        <v>54</v>
      </c>
      <c r="C34" s="140"/>
      <c r="D34" s="67" t="str">
        <f>[1]Arkusz1!D25</f>
        <v>gaz ziemny</v>
      </c>
      <c r="E34" s="67">
        <f>[1]Arkusz1!E25</f>
        <v>1800</v>
      </c>
      <c r="F34" s="67">
        <f>[1]Arkusz1!F25</f>
        <v>12</v>
      </c>
      <c r="G34" s="68"/>
      <c r="H34" s="68"/>
      <c r="I34" s="68"/>
      <c r="J34" s="68"/>
      <c r="K34" s="69"/>
      <c r="L34" s="70"/>
    </row>
    <row r="35" spans="1:12" ht="24.95" customHeight="1" x14ac:dyDescent="0.25">
      <c r="A35" s="71" t="s">
        <v>63</v>
      </c>
      <c r="B35" s="141" t="s">
        <v>53</v>
      </c>
      <c r="C35" s="141"/>
      <c r="D35" s="73" t="s">
        <v>3</v>
      </c>
      <c r="E35" s="73">
        <v>2200</v>
      </c>
      <c r="F35" s="73">
        <v>12</v>
      </c>
      <c r="G35" s="74"/>
      <c r="H35" s="74"/>
      <c r="I35" s="74"/>
      <c r="J35" s="74"/>
      <c r="K35" s="75"/>
      <c r="L35" s="76"/>
    </row>
    <row r="36" spans="1:12" ht="24.95" customHeight="1" x14ac:dyDescent="0.25">
      <c r="A36" s="71" t="s">
        <v>64</v>
      </c>
      <c r="B36" s="141" t="str">
        <f>[1]Arkusz1!B26</f>
        <v xml:space="preserve">Bud. Nr 7/k.2987 </v>
      </c>
      <c r="C36" s="141"/>
      <c r="D36" s="73" t="str">
        <f>[1]Arkusz1!D26</f>
        <v>gaz ziemny</v>
      </c>
      <c r="E36" s="73">
        <f>[1]Arkusz1!E26</f>
        <v>1800</v>
      </c>
      <c r="F36" s="73">
        <f>[1]Arkusz1!F26</f>
        <v>12</v>
      </c>
      <c r="G36" s="74"/>
      <c r="H36" s="74"/>
      <c r="I36" s="74"/>
      <c r="J36" s="74"/>
      <c r="K36" s="75"/>
      <c r="L36" s="76"/>
    </row>
    <row r="37" spans="1:12" ht="24.95" customHeight="1" x14ac:dyDescent="0.25">
      <c r="A37" s="71" t="s">
        <v>65</v>
      </c>
      <c r="B37" s="141" t="str">
        <f>[1]Arkusz1!B27</f>
        <v xml:space="preserve">Bud. Nr 12/k.2987 </v>
      </c>
      <c r="C37" s="141"/>
      <c r="D37" s="73" t="str">
        <f>[1]Arkusz1!D27</f>
        <v>gaz ziemny</v>
      </c>
      <c r="E37" s="73">
        <v>2200</v>
      </c>
      <c r="F37" s="73">
        <f>[1]Arkusz1!F27</f>
        <v>12</v>
      </c>
      <c r="G37" s="74"/>
      <c r="H37" s="74"/>
      <c r="I37" s="74"/>
      <c r="J37" s="74"/>
      <c r="K37" s="75"/>
      <c r="L37" s="76"/>
    </row>
    <row r="38" spans="1:12" ht="24.95" customHeight="1" x14ac:dyDescent="0.25">
      <c r="A38" s="71" t="s">
        <v>66</v>
      </c>
      <c r="B38" s="141" t="str">
        <f>[1]Arkusz1!B28</f>
        <v>Bud. Nr 45/k.2987</v>
      </c>
      <c r="C38" s="141"/>
      <c r="D38" s="73" t="str">
        <f>[1]Arkusz1!D28</f>
        <v>gaz ziemny</v>
      </c>
      <c r="E38" s="73">
        <v>2200</v>
      </c>
      <c r="F38" s="73">
        <f>[1]Arkusz1!F28</f>
        <v>12</v>
      </c>
      <c r="G38" s="74"/>
      <c r="H38" s="74"/>
      <c r="I38" s="74"/>
      <c r="J38" s="74"/>
      <c r="K38" s="75"/>
      <c r="L38" s="76"/>
    </row>
    <row r="39" spans="1:12" ht="24.95" customHeight="1" x14ac:dyDescent="0.25">
      <c r="A39" s="71" t="s">
        <v>55</v>
      </c>
      <c r="B39" s="141" t="str">
        <f>[1]Arkusz1!B29</f>
        <v xml:space="preserve">Bud. Nr 17/k.2987 </v>
      </c>
      <c r="C39" s="141"/>
      <c r="D39" s="73" t="str">
        <f>[1]Arkusz1!D29</f>
        <v>gaz ziemny</v>
      </c>
      <c r="E39" s="73">
        <f>[1]Arkusz1!E29</f>
        <v>460</v>
      </c>
      <c r="F39" s="73">
        <f>[1]Arkusz1!F29</f>
        <v>12</v>
      </c>
      <c r="G39" s="74"/>
      <c r="H39" s="74"/>
      <c r="I39" s="74"/>
      <c r="J39" s="74"/>
      <c r="K39" s="75"/>
      <c r="L39" s="76"/>
    </row>
    <row r="40" spans="1:12" ht="24.95" customHeight="1" x14ac:dyDescent="0.25">
      <c r="A40" s="71" t="s">
        <v>56</v>
      </c>
      <c r="B40" s="106" t="s">
        <v>57</v>
      </c>
      <c r="C40" s="106"/>
      <c r="D40" s="73" t="s">
        <v>3</v>
      </c>
      <c r="E40" s="73">
        <v>580</v>
      </c>
      <c r="F40" s="73">
        <v>12</v>
      </c>
      <c r="G40" s="74"/>
      <c r="H40" s="74"/>
      <c r="I40" s="74"/>
      <c r="J40" s="74"/>
      <c r="K40" s="75"/>
      <c r="L40" s="76"/>
    </row>
    <row r="41" spans="1:12" ht="24.95" customHeight="1" x14ac:dyDescent="0.25">
      <c r="A41" s="71" t="s">
        <v>67</v>
      </c>
      <c r="B41" s="97" t="s">
        <v>18</v>
      </c>
      <c r="C41" s="106"/>
      <c r="D41" s="73" t="s">
        <v>15</v>
      </c>
      <c r="E41" s="73">
        <v>24</v>
      </c>
      <c r="F41" s="73">
        <v>8</v>
      </c>
      <c r="G41" s="74"/>
      <c r="H41" s="74"/>
      <c r="I41" s="74"/>
      <c r="J41" s="74"/>
      <c r="K41" s="75"/>
      <c r="L41" s="76"/>
    </row>
    <row r="42" spans="1:12" ht="24.95" customHeight="1" x14ac:dyDescent="0.25">
      <c r="A42" s="71" t="s">
        <v>74</v>
      </c>
      <c r="B42" s="97" t="s">
        <v>19</v>
      </c>
      <c r="C42" s="106"/>
      <c r="D42" s="73" t="s">
        <v>15</v>
      </c>
      <c r="E42" s="73">
        <v>24</v>
      </c>
      <c r="F42" s="73">
        <v>8</v>
      </c>
      <c r="G42" s="74"/>
      <c r="H42" s="74"/>
      <c r="I42" s="74"/>
      <c r="J42" s="74"/>
      <c r="K42" s="75"/>
      <c r="L42" s="76"/>
    </row>
    <row r="43" spans="1:12" ht="24.95" customHeight="1" thickBot="1" x14ac:dyDescent="0.3">
      <c r="A43" s="90" t="s">
        <v>89</v>
      </c>
      <c r="B43" s="98" t="s">
        <v>20</v>
      </c>
      <c r="C43" s="99"/>
      <c r="D43" s="81" t="s">
        <v>15</v>
      </c>
      <c r="E43" s="81">
        <v>28</v>
      </c>
      <c r="F43" s="81">
        <v>8</v>
      </c>
      <c r="G43" s="82"/>
      <c r="H43" s="82"/>
      <c r="I43" s="82"/>
      <c r="J43" s="82"/>
      <c r="K43" s="83"/>
      <c r="L43" s="84"/>
    </row>
    <row r="44" spans="1:12" ht="30" customHeight="1" thickBot="1" x14ac:dyDescent="0.35">
      <c r="A44" s="138" t="s">
        <v>45</v>
      </c>
      <c r="B44" s="139"/>
      <c r="C44" s="139"/>
      <c r="D44" s="139"/>
      <c r="E44" s="108">
        <f>SUM(E11:E43)</f>
        <v>24904</v>
      </c>
      <c r="F44" s="107">
        <f>SUM(F11:F43)</f>
        <v>360</v>
      </c>
      <c r="G44" s="27"/>
      <c r="H44" s="28"/>
      <c r="I44" s="28"/>
      <c r="J44" s="28"/>
      <c r="K44" s="29"/>
      <c r="L44" s="30"/>
    </row>
    <row r="45" spans="1:12" ht="21" customHeight="1" x14ac:dyDescent="0.25">
      <c r="A45" s="2"/>
      <c r="B45" s="3"/>
      <c r="C45" s="3"/>
      <c r="D45" s="3"/>
      <c r="E45" s="4"/>
      <c r="F45" s="5"/>
      <c r="G45" s="6"/>
      <c r="H45" s="7"/>
      <c r="I45" s="7"/>
      <c r="J45" s="7"/>
      <c r="K45" s="100"/>
      <c r="L45" s="100"/>
    </row>
    <row r="46" spans="1:12" ht="15.75" x14ac:dyDescent="0.25">
      <c r="A46" s="34" t="s">
        <v>79</v>
      </c>
      <c r="B46" s="34"/>
      <c r="C46" s="34"/>
      <c r="D46" s="34"/>
      <c r="E46" s="34"/>
      <c r="F46" s="34"/>
      <c r="G46" s="34"/>
      <c r="H46" s="34"/>
      <c r="I46" s="7"/>
      <c r="J46" s="7"/>
    </row>
    <row r="47" spans="1:12" ht="15.75" x14ac:dyDescent="0.25">
      <c r="A47" s="34"/>
      <c r="B47" s="34"/>
      <c r="C47" s="34"/>
      <c r="D47" s="34"/>
      <c r="E47" s="34"/>
      <c r="F47" s="34"/>
      <c r="G47" s="34"/>
      <c r="H47" s="34"/>
      <c r="I47" s="7"/>
      <c r="J47" s="7"/>
    </row>
    <row r="48" spans="1:12" ht="30" customHeight="1" x14ac:dyDescent="0.25">
      <c r="A48" s="116" t="s">
        <v>80</v>
      </c>
      <c r="B48" s="117"/>
      <c r="C48" s="117"/>
      <c r="D48" s="117"/>
      <c r="E48" s="101" t="s">
        <v>81</v>
      </c>
      <c r="F48" s="118"/>
      <c r="G48" s="119"/>
      <c r="H48" s="129" t="s">
        <v>51</v>
      </c>
      <c r="I48" s="129"/>
      <c r="J48" s="57"/>
      <c r="K48" s="58"/>
    </row>
    <row r="49" spans="1:18" ht="30" customHeight="1" x14ac:dyDescent="0.25">
      <c r="A49" s="59"/>
      <c r="B49" s="59"/>
      <c r="C49" s="59"/>
      <c r="D49" s="59"/>
      <c r="E49" s="101" t="s">
        <v>52</v>
      </c>
      <c r="F49" s="120"/>
      <c r="G49" s="121"/>
      <c r="H49" s="60"/>
      <c r="I49" s="60"/>
      <c r="J49" s="58"/>
      <c r="K49" s="58"/>
      <c r="L49" s="10"/>
      <c r="M49" s="14"/>
    </row>
    <row r="50" spans="1:18" x14ac:dyDescent="0.25">
      <c r="A50" s="61"/>
      <c r="B50" s="62"/>
      <c r="C50" s="63"/>
      <c r="D50" s="63"/>
      <c r="E50" s="63"/>
      <c r="F50" s="63"/>
      <c r="G50" s="64"/>
      <c r="H50" s="64"/>
      <c r="I50" s="61"/>
      <c r="J50" s="61"/>
      <c r="K50" s="61"/>
      <c r="L50" s="12"/>
      <c r="M50" s="8"/>
    </row>
    <row r="51" spans="1:18" ht="30" customHeight="1" x14ac:dyDescent="0.25">
      <c r="A51" s="130" t="s">
        <v>86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1"/>
      <c r="M51" s="13"/>
    </row>
    <row r="52" spans="1:18" x14ac:dyDescent="0.25">
      <c r="I52" s="1"/>
    </row>
    <row r="53" spans="1:18" ht="30" customHeight="1" x14ac:dyDescent="0.25">
      <c r="A53" s="111" t="s">
        <v>82</v>
      </c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</row>
    <row r="54" spans="1:18" ht="21" customHeight="1" x14ac:dyDescent="0.25">
      <c r="I54" s="1"/>
      <c r="K54" s="102"/>
      <c r="L54" s="54"/>
    </row>
    <row r="55" spans="1:18" ht="15.75" customHeight="1" x14ac:dyDescent="0.25">
      <c r="J55" s="144" t="s">
        <v>91</v>
      </c>
      <c r="K55" s="144"/>
      <c r="L55" s="43"/>
    </row>
    <row r="56" spans="1:18" ht="15.75" x14ac:dyDescent="0.25">
      <c r="K56" s="103"/>
      <c r="L56" s="54"/>
    </row>
    <row r="57" spans="1:18" x14ac:dyDescent="0.25">
      <c r="K57" s="53"/>
      <c r="L57" s="54"/>
      <c r="M57" s="54"/>
    </row>
    <row r="58" spans="1:18" x14ac:dyDescent="0.25">
      <c r="K58" s="53"/>
      <c r="L58" s="54"/>
      <c r="M58" s="54"/>
    </row>
    <row r="59" spans="1:18" x14ac:dyDescent="0.25">
      <c r="K59" s="53"/>
      <c r="L59" s="54"/>
      <c r="M59" s="54"/>
    </row>
    <row r="62" spans="1:18" ht="15.75" x14ac:dyDescent="0.25">
      <c r="A62" s="31"/>
      <c r="B62" s="31"/>
      <c r="C62" s="31"/>
      <c r="D62" s="32"/>
      <c r="E62" s="32"/>
      <c r="F62" s="33"/>
      <c r="G62" s="34"/>
      <c r="H62" s="33"/>
      <c r="I62" s="31"/>
      <c r="J62" s="122"/>
      <c r="K62" s="122"/>
      <c r="L62" s="122"/>
      <c r="M62" s="34"/>
      <c r="N62" s="34"/>
      <c r="O62" s="35"/>
      <c r="P62" s="32"/>
      <c r="Q62" s="32"/>
      <c r="R62" s="32"/>
    </row>
    <row r="63" spans="1:18" ht="15.75" customHeight="1" x14ac:dyDescent="0.25">
      <c r="A63" s="123"/>
      <c r="B63" s="123"/>
      <c r="C63" s="123"/>
      <c r="F63" s="36"/>
      <c r="G63" s="34"/>
      <c r="H63" s="36"/>
      <c r="I63" s="31"/>
      <c r="J63" s="109"/>
      <c r="K63" s="110"/>
      <c r="L63" s="110"/>
      <c r="P63" s="38"/>
    </row>
    <row r="64" spans="1:18" ht="15.75" x14ac:dyDescent="0.25">
      <c r="A64" s="125"/>
      <c r="B64" s="126"/>
      <c r="C64" s="126"/>
      <c r="D64" s="126"/>
      <c r="E64" s="127"/>
      <c r="F64" s="128"/>
      <c r="G64" s="39"/>
      <c r="H64" s="40"/>
      <c r="I64" s="41"/>
      <c r="J64" s="42"/>
      <c r="K64" s="37"/>
      <c r="L64" s="37"/>
      <c r="P64" s="43"/>
    </row>
    <row r="65" spans="1:18" ht="15.75" x14ac:dyDescent="0.25">
      <c r="A65" s="44"/>
      <c r="B65" s="45"/>
      <c r="C65" s="46"/>
      <c r="D65" s="47"/>
      <c r="E65" s="46"/>
      <c r="F65" s="48"/>
      <c r="G65" s="49"/>
      <c r="H65" s="50"/>
      <c r="I65" s="51"/>
      <c r="J65" s="46"/>
      <c r="K65" s="46"/>
      <c r="L65" s="46"/>
      <c r="M65" s="46"/>
      <c r="N65" s="46"/>
      <c r="O65" s="52"/>
      <c r="P65" s="46"/>
      <c r="Q65" s="46"/>
      <c r="R65" s="46"/>
    </row>
    <row r="70" spans="1:18" ht="15.75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5"/>
      <c r="P70" s="32"/>
    </row>
    <row r="71" spans="1:18" ht="15.75" x14ac:dyDescent="0.25">
      <c r="A71" s="55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122"/>
      <c r="N71" s="110"/>
      <c r="O71" s="110"/>
      <c r="P71" s="38"/>
    </row>
    <row r="72" spans="1:18" ht="15.75" x14ac:dyDescent="0.25">
      <c r="A72" s="123"/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37"/>
      <c r="N72" s="56"/>
      <c r="O72" s="43"/>
      <c r="P72" s="43"/>
    </row>
    <row r="73" spans="1:18" ht="15.75" x14ac:dyDescent="0.25">
      <c r="A73" s="55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09"/>
      <c r="N73" s="110"/>
      <c r="O73" s="110"/>
      <c r="P73" s="43"/>
    </row>
  </sheetData>
  <mergeCells count="28">
    <mergeCell ref="K1:L2"/>
    <mergeCell ref="J55:K55"/>
    <mergeCell ref="B28:C28"/>
    <mergeCell ref="B10:C10"/>
    <mergeCell ref="A7:L7"/>
    <mergeCell ref="A44:D44"/>
    <mergeCell ref="B34:C34"/>
    <mergeCell ref="B36:C36"/>
    <mergeCell ref="B37:C37"/>
    <mergeCell ref="B38:C38"/>
    <mergeCell ref="B39:C39"/>
    <mergeCell ref="B35:C35"/>
    <mergeCell ref="M73:O73"/>
    <mergeCell ref="A53:L53"/>
    <mergeCell ref="A8:L8"/>
    <mergeCell ref="A48:D48"/>
    <mergeCell ref="F48:G48"/>
    <mergeCell ref="F49:G49"/>
    <mergeCell ref="M71:O71"/>
    <mergeCell ref="A72:L72"/>
    <mergeCell ref="A63:C63"/>
    <mergeCell ref="J62:L62"/>
    <mergeCell ref="A64:D64"/>
    <mergeCell ref="E64:F64"/>
    <mergeCell ref="J63:L63"/>
    <mergeCell ref="H48:I48"/>
    <mergeCell ref="A51:K51"/>
    <mergeCell ref="B9:C9"/>
  </mergeCells>
  <pageMargins left="0.25" right="0.25" top="0.75" bottom="0.75" header="0.3" footer="0.3"/>
  <pageSetup paperSize="9" scale="71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66E21E1-4283-4188-8449-E265A2EC912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Siczyński Robert</dc:creator>
  <cp:lastModifiedBy>Pundor Dominika</cp:lastModifiedBy>
  <cp:lastPrinted>2024-10-29T10:47:19Z</cp:lastPrinted>
  <dcterms:created xsi:type="dcterms:W3CDTF">2018-11-22T07:11:09Z</dcterms:created>
  <dcterms:modified xsi:type="dcterms:W3CDTF">2024-11-21T12:08:43Z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ecb56afb-abe1-4a1e-a9ad-2de2101d1b85</vt:lpwstr>
  </property>
  <property fmtid="{D5CDD505-2E9C-101B-9397-08002B2CF9AE}" pid="3" name="bjSaver">
    <vt:lpwstr>2qQwkBS6ffZYT9kjIgwFSAkZpjcgdudQ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Siczyński Robert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10.68.115.250</vt:lpwstr>
  </property>
  <property fmtid="{D5CDD505-2E9C-101B-9397-08002B2CF9AE}" pid="11" name="bjClsUserRVM">
    <vt:lpwstr>[]</vt:lpwstr>
  </property>
</Properties>
</file>